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\Desktop\คู่มือการเบิกจ่าย(งานการเงิน)\"/>
    </mc:Choice>
  </mc:AlternateContent>
  <bookViews>
    <workbookView xWindow="0" yWindow="0" windowWidth="28800" windowHeight="11745" activeTab="2"/>
  </bookViews>
  <sheets>
    <sheet name="ฟอร์ม แผ่นที่ 1 กรอกข้อมู " sheetId="8" r:id="rId1"/>
    <sheet name="แผ่นที่ 2 สรุป (Link อัตโนม " sheetId="9" r:id="rId2"/>
    <sheet name="คำอธิบาย" sheetId="2" r:id="rId3"/>
    <sheet name="คำอธิบายแผ่นที่ 1 กรอกข้อมูล" sheetId="1" r:id="rId4"/>
    <sheet name="แผ่นที่ 2 สรุป (Link อัตโนมัติ)" sheetId="3" r:id="rId5"/>
    <sheet name="ตัวอย่างการกรอกข้อมูล" sheetId="7" r:id="rId6"/>
    <sheet name="ตัวอย่าง แผ่นที่ 1 กรอกข้อมูล" sheetId="5" r:id="rId7"/>
    <sheet name="ตัวอย่าง แผ่นที่ 2 สรุป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9" l="1"/>
  <c r="H10" i="9"/>
  <c r="H9" i="9"/>
  <c r="H8" i="9"/>
  <c r="H7" i="9"/>
  <c r="C6" i="9"/>
  <c r="B6" i="9"/>
  <c r="A6" i="9"/>
  <c r="C19" i="8"/>
  <c r="J14" i="8"/>
  <c r="D6" i="9" s="1"/>
  <c r="D14" i="9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6" i="8"/>
  <c r="K6" i="8" s="1"/>
  <c r="K14" i="8" s="1"/>
  <c r="F6" i="9" s="1"/>
  <c r="H6" i="9" l="1"/>
  <c r="H14" i="9" s="1"/>
  <c r="C17" i="9" s="1"/>
  <c r="F14" i="9"/>
  <c r="I6" i="5"/>
  <c r="I6" i="1"/>
  <c r="G14" i="6" l="1"/>
  <c r="H10" i="6"/>
  <c r="H9" i="6"/>
  <c r="H8" i="6"/>
  <c r="H7" i="6"/>
  <c r="D6" i="6"/>
  <c r="D14" i="6" s="1"/>
  <c r="C6" i="6"/>
  <c r="B6" i="6"/>
  <c r="A6" i="6"/>
  <c r="C19" i="5"/>
  <c r="J14" i="5"/>
  <c r="I13" i="5"/>
  <c r="K13" i="5" s="1"/>
  <c r="I12" i="5"/>
  <c r="K12" i="5" s="1"/>
  <c r="I11" i="5"/>
  <c r="K11" i="5" s="1"/>
  <c r="I10" i="5"/>
  <c r="K10" i="5" s="1"/>
  <c r="I9" i="5"/>
  <c r="K9" i="5" s="1"/>
  <c r="I8" i="5"/>
  <c r="K8" i="5" s="1"/>
  <c r="I7" i="5"/>
  <c r="K7" i="5" s="1"/>
  <c r="K6" i="5"/>
  <c r="K14" i="5" s="1"/>
  <c r="F6" i="6" s="1"/>
  <c r="H6" i="6" l="1"/>
  <c r="H14" i="6" s="1"/>
  <c r="C17" i="6" s="1"/>
  <c r="F14" i="6"/>
  <c r="C19" i="1"/>
  <c r="G14" i="3"/>
  <c r="H7" i="3"/>
  <c r="H8" i="3"/>
  <c r="H9" i="3"/>
  <c r="H10" i="3"/>
  <c r="I13" i="1"/>
  <c r="A6" i="3"/>
  <c r="C6" i="3"/>
  <c r="B6" i="3"/>
  <c r="I7" i="1"/>
  <c r="I8" i="1"/>
  <c r="I9" i="1"/>
  <c r="I10" i="1"/>
  <c r="I11" i="1"/>
  <c r="I12" i="1"/>
  <c r="J14" i="1" l="1"/>
  <c r="D6" i="3" s="1"/>
  <c r="D14" i="3" s="1"/>
  <c r="K7" i="1" l="1"/>
  <c r="K8" i="1"/>
  <c r="K9" i="1"/>
  <c r="K10" i="1"/>
  <c r="K11" i="1"/>
  <c r="K12" i="1"/>
  <c r="K13" i="1"/>
  <c r="K6" i="1"/>
  <c r="K14" i="1" l="1"/>
  <c r="F6" i="3" s="1"/>
  <c r="H6" i="3" l="1"/>
  <c r="H14" i="3" s="1"/>
  <c r="C17" i="3" s="1"/>
  <c r="F14" i="3"/>
</calcChain>
</file>

<file path=xl/comments1.xml><?xml version="1.0" encoding="utf-8"?>
<comments xmlns="http://schemas.openxmlformats.org/spreadsheetml/2006/main">
  <authors>
    <author>Windows User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คอลัมน์นี้ห้ามลบตั้งสูตรไว้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Windows User:
คอลัมน์นี้ห้ามลบตั้งสูตร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วิธีกรอก ใส่วัน เดือน พ.ศ.เช่น  1/1/62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>ใส่ รหัสวิชา                 เช่น 0801.....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ใส่ชื่อรายวิชา เช่น        กม.ครอบครว  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วีธีกรอก เช่น ถ้าข้อสอบแบบอัตนัย ให้ระบุ  1
แบบอัตนัย+ปรนัย ระบุ 2
ให้ดุรายละเอียดในช่องหมายเหตุ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ระบุจำนวนชั่วโมงที่สอบจริง
 เช่น 1 ชั่วมโมง ให้กรอง 1
1 ชั่วโมงครีง ให้กรอง 1.30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 xml:space="preserve">
ห้ามลบตั้งสูตร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 xml:space="preserve">
จำนวนนิสิตที่เบิกได้ ลำดับที่ 41 เป็นต้นไปของรายชื่อนิสิตที่เข้าสอบทั้งหมด เช่น นิสิตเข้าสอบทั้งหมด 100 คน  หักออก 40 คงเหลือ 60 คน ที่เบิกได้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 xml:space="preserve">
ช่องนี้ห้ามลบตั้งสูตรไว้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Windows User:
ห้ามลบตั้งสูตร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 xml:space="preserve">
ลิ้งอัตโนมัติ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หมายถึง จำนวนนิสิต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Windows User:
คอลัมน์นี้ห้ามลบตั้งสูตร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
ลิ้งอัตโนมัติ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
ลิ้งอัตโนมัติ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ลิ้งอัตโนมัติ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ตั้งสูตร ช่อง 12 และ 14
  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
สูตรอัตโนมัติ จำนวนเงินเป็นตัวอักษร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คอลัมน์นี้ห้ามลบตั้งสูตรไว้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Windows User:
คอลัมน์นี้ห้ามลบตั้งสูตร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วิธีกรอก ใส่วัน เดือน พ.ศ.เช่น  1/1/62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>ใส่ รหัสวิชา                 เช่น 0801.....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ใส่ชื่อรายวิชา เช่น        กม.ครอบครว  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วีธีกรอก เช่น ถ้าข้อสอบแบบอัตนัย ให้ระบุ  1
แบบอัตนัย+ปรนัย ระบุ 2
ให้ดุรายละเอียดในช่องหมายเหตุ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ระบุจำนวนชั่วโมงที่สอบจริง
 เช่น 1 ชั่วมโมง ให้กรอง 1
1 ชั่วโมงครีง ให้กรอง 1.30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 xml:space="preserve">
ห้ามลบตั้งสูตร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 xml:space="preserve">
จำนวนนิสิตที่เบิกได้ ลำดับที่ 41 เป็นต้นไปของรายชื่อนิสิตที่เข้าสอบทั้งหมด เช่น นิสิตเข้าสอบทั้งหมด 100 คน  หักออก 40 คงเหลือ 60 คน ที่เบิกได้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 xml:space="preserve">
ช่องนี้ห้ามลบตั้งสูตรไว้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Windows User:
ห้ามลบตั้งสูตร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 xml:space="preserve">
ลิ้งอัตโนมัติ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หมายถึง จำนวนนิสิต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Windows User:
คอลัมน์นี้ห้ามลบตั้งสูตร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
ลิ้งอัตโนมัติ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
ลิ้งอัตโนมัติ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ลิ้งอัตโนมัติ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ตั้งสูตร ช่อง 12 และ 14
  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
สูตรอัตโนมัติ จำนวนเงินเป็นตัวอักษร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คอลัมน์นี้ห้ามลบตั้งสูตรไว้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Windows User:
คอลัมน์นี้ห้ามลบตั้งสูตร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วิธีกรอก ใส่วัน เดือน พ.ศ.เช่น  1/1/62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ใส่ รหัสวิชา เช่น 0801....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ใส่ชื่อวิชา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Windows User:
ห้ามลบตั้งสูตร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จำนวนนิสิตที่เบิกได้ ลำดับที่ 41 เป็นต้นไปของรายชื่อนิสิตที่เข้าสอบทั้งหมด เช่น นิสิตเข้าสอบทั้งหมด 100 คน  หักออก 40 คงเหลือ 60 คน ที่เบิกได้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ช่องนี้ห้ามลบตั้งสูตรไว้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Windows User:
ห้ามลบตั้งสูตร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ลิ้งอัตโนมัติ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หมายถึง จำนวนนิสิต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Windows User:
คอลัมน์นี้ห้ามลบตั้งสูตร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ลิ้งอัตโนมัติ</t>
        </r>
      </text>
    </comment>
  </commentList>
</comments>
</file>

<file path=xl/sharedStrings.xml><?xml version="1.0" encoding="utf-8"?>
<sst xmlns="http://schemas.openxmlformats.org/spreadsheetml/2006/main" count="189" uniqueCount="83">
  <si>
    <t>แบบใบเบิกค่าตรวจกระดาษคำตอบ</t>
  </si>
  <si>
    <t>คณะ(1)......คณะนิติศาสตร์..................ภาควิชา...............................ภาคเรียนที่.............................ปีการศึกษา............................</t>
  </si>
  <si>
    <t>(2) เงินค่าตรวจกระดาษคำตอบ ระดับ (    ) บัณฑิตศึกษา ประกาศนียบัตรชั้นสูงวิชาชีพเฉพาะ (หลังปริญญาตรี)  (      ) ปริญญาตรี</t>
  </si>
  <si>
    <t>อัตราวิชาละ</t>
  </si>
  <si>
    <t>จำนวนชั่วโมง
 (9)</t>
  </si>
  <si>
    <t>จำนวนเงิน
 (10)</t>
  </si>
  <si>
    <t>(14) *แบบคำตอบ</t>
  </si>
  <si>
    <r>
      <rPr>
        <sz val="16"/>
        <color theme="1"/>
        <rFont val="TH SarabunPSK"/>
        <family val="2"/>
      </rPr>
      <t>*</t>
    </r>
    <r>
      <rPr>
        <b/>
        <sz val="16"/>
        <color theme="1"/>
        <rFont val="TH SarabunPSK"/>
        <family val="2"/>
      </rPr>
      <t>แบบคำตอบ
 (8)</t>
    </r>
  </si>
  <si>
    <t>อัตนัยล้วน</t>
  </si>
  <si>
    <t>อัตนัยและปรนัย</t>
  </si>
  <si>
    <t>(15) ผู้ทำ</t>
  </si>
  <si>
    <t>(16) ผู้รับรอง</t>
  </si>
  <si>
    <t>(17) ผู้อนุมัติ</t>
  </si>
  <si>
    <t>(                                         )</t>
  </si>
  <si>
    <t>วันที่...............................................................</t>
  </si>
  <si>
    <t>ตำแหน่ง.....................................................</t>
  </si>
  <si>
    <t>วันที่...........................................................</t>
  </si>
  <si>
    <t xml:space="preserve">
รวมเงิน 
(12)</t>
  </si>
  <si>
    <t>ลำดับที่
 (3)</t>
  </si>
  <si>
    <t>ชื่อ - สกุล
(4)</t>
  </si>
  <si>
    <t>ตำแหน่ง 
(5)</t>
  </si>
  <si>
    <t>วัน เดือน ปี 
ที่สอบ 
(6)</t>
  </si>
  <si>
    <t>ตำแหน่ง.........................................................</t>
  </si>
  <si>
    <r>
      <t xml:space="preserve">(13)
</t>
    </r>
    <r>
      <rPr>
        <b/>
        <u/>
        <sz val="13"/>
        <color theme="1"/>
        <rFont val="TH SarabunPSK"/>
        <family val="2"/>
      </rPr>
      <t xml:space="preserve">หมายเหตุ </t>
    </r>
    <r>
      <rPr>
        <b/>
        <sz val="13"/>
        <color theme="1"/>
        <rFont val="TH SarabunPSK"/>
        <family val="2"/>
      </rPr>
      <t xml:space="preserve">: </t>
    </r>
    <r>
      <rPr>
        <b/>
        <sz val="13"/>
        <color rgb="FFFF0000"/>
        <rFont val="TH SarabunPSK"/>
        <family val="2"/>
      </rPr>
      <t>อัตราการเบิกจ่ายตามชนิดข้อสอบต่อผู้เข้าสอบ 1 คน (ตั้งแต่ชุดที่ 41 เป็นต้นไป)</t>
    </r>
    <r>
      <rPr>
        <sz val="13"/>
        <color theme="1"/>
        <rFont val="TH SarabunPSK"/>
        <family val="2"/>
      </rPr>
      <t xml:space="preserve">
</t>
    </r>
    <r>
      <rPr>
        <b/>
        <sz val="13"/>
        <color theme="1"/>
        <rFont val="TH SarabunPSK"/>
        <family val="2"/>
      </rPr>
      <t>ชนิดข้อสอบ :</t>
    </r>
    <r>
      <rPr>
        <sz val="13"/>
        <color theme="1"/>
        <rFont val="TH SarabunPSK"/>
        <family val="2"/>
      </rPr>
      <t xml:space="preserve">
-</t>
    </r>
    <r>
      <rPr>
        <b/>
        <sz val="13"/>
        <color theme="1"/>
        <rFont val="TH SarabunPSK"/>
        <family val="2"/>
      </rPr>
      <t xml:space="preserve"> ระดับปริญญาตรี
1. ข้อสอบอัตนัย ชม.ละ 2 บาท ไม่เกิน 6 บาท 
2. ข้อสอบอัตนัยและปรนัยรวมกัน ชม.ละ 1 บาท ไม่เกิน    3 บาท
(ตามประกาศคณะกรรมการนโยบายการบริหารทรัพยากรบุคคล เรื่อง หลักเกณฑ์การเบิกจ่ายค่าตรวจกระดาษคำตอบของคณาจารย์ประจำ พ.ศ.2560)</t>
    </r>
  </si>
  <si>
    <t>รวม</t>
  </si>
  <si>
    <t xml:space="preserve">หลักฐานการจ่ายเงินอื่นๆ  </t>
  </si>
  <si>
    <t>ชื่อ - สกุล
(8)</t>
  </si>
  <si>
    <t>จำนวนหน่วย
(10)</t>
  </si>
  <si>
    <t>ตำแหน่ง 
(9)</t>
  </si>
  <si>
    <t>ลำดับที่
 (7)</t>
  </si>
  <si>
    <t>อัตราต่อหน่วย 
(11)</t>
  </si>
  <si>
    <t xml:space="preserve">จำนวนเงิน
(12)
</t>
  </si>
  <si>
    <t>หักภาษีเงินได้
(13)</t>
  </si>
  <si>
    <t>รับจริง
(14)</t>
  </si>
  <si>
    <t>ลายมือชื่อผู้รับเงิน
(16)</t>
  </si>
  <si>
    <t xml:space="preserve">หมายเหตุ
(17)
</t>
  </si>
  <si>
    <t>รวมเงินจ่ายทั้งสิ้น (ตัวอักษร) (18)</t>
  </si>
  <si>
    <t>ลงชื่อ (19)............................................................................ผู้จ่ายเงิน</t>
  </si>
  <si>
    <t xml:space="preserve"> ตามคำสั่งที่ (6)................................................ลงวันที่...................................เดือน.............................................พ.ศ. ......................................ไปเป็นการถูกต้องแล้ว จึงลงลายมือชื่อไว้เป็นสำคัญ</t>
  </si>
  <si>
    <t xml:space="preserve">                                       เบิกตามฎีกาที่ (1).......................................ลงวันที่.......................................เดือน (2)...............................................พ.ศ. ......................................</t>
  </si>
  <si>
    <t>จำนวนผู้
เข้าสอบ 
(11)</t>
  </si>
  <si>
    <t>อาจารย์</t>
  </si>
  <si>
    <t>วัน เดือน ปี ที่รับเงิน
(15)</t>
  </si>
  <si>
    <t>อัตนัย</t>
  </si>
  <si>
    <t>ลงชื่อ.....................................................</t>
  </si>
  <si>
    <t>ลงชื่อ......................................................</t>
  </si>
  <si>
    <t>(</t>
  </si>
  <si>
    <t>)</t>
  </si>
  <si>
    <t>ลงชื่อ....................................................................</t>
  </si>
  <si>
    <t>ตำแหน่ง................................................................</t>
  </si>
  <si>
    <t>วันที่.....................................................................</t>
  </si>
  <si>
    <t xml:space="preserve">คำอธิบาย วิธีกรอกข้อมูล เบิกค่าสอนภาคปกติ </t>
  </si>
  <si>
    <t xml:space="preserve">โดยให้เป็นไปตามประกาศคณะกรรมการนโยบายการบริหารทรัพยากรบุคคล เรื่อง หลักเกณฑ์การเบิกจ่ายค่าตรวจกระดาษคำตอบของคณาจารย์ประจำ พ.ศ.2560 ประกาศ ณ วันที่ 3 กรกฎาคม 2560
</t>
  </si>
  <si>
    <r>
      <t xml:space="preserve">1. ผู้เบิก กรอกเอกสาร แผ่นที่ 1 เริ่มจากหัวกระดาษ ใส่ภาคเรียนที่  เช่น </t>
    </r>
    <r>
      <rPr>
        <u/>
        <sz val="16"/>
        <color theme="1"/>
        <rFont val="TH SarabunPSK"/>
        <family val="2"/>
      </rPr>
      <t>1</t>
    </r>
    <r>
      <rPr>
        <sz val="16"/>
        <color theme="1"/>
        <rFont val="TH SarabunPSK"/>
        <family val="2"/>
      </rPr>
      <t xml:space="preserve">  ปีการศึกษา เช่น </t>
    </r>
    <r>
      <rPr>
        <u/>
        <sz val="16"/>
        <color theme="1"/>
        <rFont val="TH SarabunPSK"/>
        <family val="2"/>
      </rPr>
      <t>2561</t>
    </r>
  </si>
  <si>
    <t>2. กรอกข้อมูลเบื้องต้น ดังนี้</t>
  </si>
  <si>
    <r>
      <t xml:space="preserve">   2.3 กรอก วิชาที่สอบ โดยกรอก รหัส/รายวิชา  เช่น </t>
    </r>
    <r>
      <rPr>
        <u/>
        <sz val="16"/>
        <color theme="1"/>
        <rFont val="TH SarabunPSK"/>
        <family val="2"/>
      </rPr>
      <t>0801431 กฎหมายปกครอง 1</t>
    </r>
    <r>
      <rPr>
        <sz val="16"/>
        <color theme="1"/>
        <rFont val="TH SarabunPSK"/>
        <family val="2"/>
      </rPr>
      <t xml:space="preserve"> ช่อง หมายเลข (7)</t>
    </r>
  </si>
  <si>
    <r>
      <t xml:space="preserve">   2.4 กรอก แบบคำตอบ เช่น </t>
    </r>
    <r>
      <rPr>
        <u/>
        <sz val="16"/>
        <color theme="1"/>
        <rFont val="TH SarabunPSK"/>
        <family val="2"/>
      </rPr>
      <t>อัตนัย</t>
    </r>
    <r>
      <rPr>
        <sz val="16"/>
        <color theme="1"/>
        <rFont val="TH SarabunPSK"/>
        <family val="2"/>
      </rPr>
      <t xml:space="preserve"> </t>
    </r>
    <r>
      <rPr>
        <u/>
        <sz val="16"/>
        <color theme="1"/>
        <rFont val="TH SarabunPSK"/>
        <family val="2"/>
      </rPr>
      <t>ปรนัยและอัตนัย</t>
    </r>
    <r>
      <rPr>
        <sz val="16"/>
        <color theme="1"/>
        <rFont val="TH SarabunPSK"/>
        <family val="2"/>
      </rPr>
      <t xml:space="preserve"> ช่อง หมายเลข (8) หรือ จะใส่ หมายเลข </t>
    </r>
    <r>
      <rPr>
        <u/>
        <sz val="16"/>
        <color theme="1"/>
        <rFont val="TH SarabunPSK"/>
        <family val="2"/>
      </rPr>
      <t>1</t>
    </r>
    <r>
      <rPr>
        <sz val="16"/>
        <color theme="1"/>
        <rFont val="TH SarabunPSK"/>
        <family val="2"/>
      </rPr>
      <t xml:space="preserve"> หรือ </t>
    </r>
    <r>
      <rPr>
        <u/>
        <sz val="16"/>
        <color theme="1"/>
        <rFont val="TH SarabunPSK"/>
        <family val="2"/>
      </rPr>
      <t>2</t>
    </r>
    <r>
      <rPr>
        <sz val="16"/>
        <color theme="1"/>
        <rFont val="TH SarabunPSK"/>
        <family val="2"/>
      </rPr>
      <t xml:space="preserve"> ตาม คำอธิบาย ช่อง (13)</t>
    </r>
  </si>
  <si>
    <r>
      <t xml:space="preserve">   2.5 กรอก จำนวนชั่วโมงที่สอบ เช่น </t>
    </r>
    <r>
      <rPr>
        <u/>
        <sz val="16"/>
        <color theme="1"/>
        <rFont val="TH SarabunPSK"/>
        <family val="2"/>
      </rPr>
      <t>1</t>
    </r>
    <r>
      <rPr>
        <sz val="16"/>
        <color theme="1"/>
        <rFont val="TH SarabunPSK"/>
        <family val="2"/>
      </rPr>
      <t xml:space="preserve">  หรือ</t>
    </r>
    <r>
      <rPr>
        <u/>
        <sz val="16"/>
        <color theme="1"/>
        <rFont val="TH SarabunPSK"/>
        <family val="2"/>
      </rPr>
      <t xml:space="preserve"> 2.4</t>
    </r>
    <r>
      <rPr>
        <sz val="16"/>
        <color theme="1"/>
        <rFont val="TH SarabunPSK"/>
        <family val="2"/>
      </rPr>
      <t xml:space="preserve">  ช่อง หมายเลข (9)</t>
    </r>
  </si>
  <si>
    <t xml:space="preserve">   2.2 กรอก วัน เดือน ปี ที่สอบ เช่น 1 มกราคม 2562 (วิธีกรอก 1/1/62) ช่อง หมายเลข (6)</t>
  </si>
  <si>
    <r>
      <t xml:space="preserve">   2.1 กรอก </t>
    </r>
    <r>
      <rPr>
        <b/>
        <sz val="16"/>
        <color theme="1"/>
        <rFont val="TH SarabunPSK"/>
        <family val="2"/>
      </rPr>
      <t>ชื่ออาจารย์ผู้สอน</t>
    </r>
    <r>
      <rPr>
        <sz val="16"/>
        <color theme="1"/>
        <rFont val="TH SarabunPSK"/>
        <family val="2"/>
      </rPr>
      <t xml:space="preserve"> ช่อง หมายเลข (4) </t>
    </r>
    <r>
      <rPr>
        <b/>
        <sz val="16"/>
        <color theme="1"/>
        <rFont val="TH SarabunPSK"/>
        <family val="2"/>
      </rPr>
      <t>ตำแหน่ง</t>
    </r>
    <r>
      <rPr>
        <sz val="16"/>
        <color theme="1"/>
        <rFont val="TH SarabunPSK"/>
        <family val="2"/>
      </rPr>
      <t xml:space="preserve"> ช่อง หมายเลข (5)</t>
    </r>
  </si>
  <si>
    <r>
      <t xml:space="preserve">   2.7 กรอก จำนวนนิสิตที่เข้าสอบทั้งหมดลำดับที่ </t>
    </r>
    <r>
      <rPr>
        <sz val="16"/>
        <color rgb="FFFF0000"/>
        <rFont val="TH SarabunPSK"/>
        <family val="2"/>
      </rPr>
      <t>41 คน เป็นต้นไป</t>
    </r>
    <r>
      <rPr>
        <sz val="16"/>
        <color theme="1"/>
        <rFont val="TH SarabunPSK"/>
        <family val="2"/>
      </rPr>
      <t xml:space="preserve"> หากนิสิตไม่ถึง 40 คน ไม่สามารถเบิกได้ ช่องหมายเลข (11)</t>
    </r>
  </si>
  <si>
    <r>
      <t xml:space="preserve">   2.6 </t>
    </r>
    <r>
      <rPr>
        <b/>
        <sz val="16"/>
        <color rgb="FFFF0000"/>
        <rFont val="TH SarabunPSK"/>
        <family val="2"/>
      </rPr>
      <t>ช่องหมายเลข (10) ไม่ต้องกรอก เนื่องจากตั้งสูตรคำนวณไว้</t>
    </r>
  </si>
  <si>
    <r>
      <t xml:space="preserve">   2.8 </t>
    </r>
    <r>
      <rPr>
        <b/>
        <sz val="16"/>
        <color rgb="FFFF0000"/>
        <rFont val="TH SarabunPSK"/>
        <family val="2"/>
      </rPr>
      <t>ช่องหมายเลข (12) ไม่ต้องกรอก เนื่องจากตั้งสูตรคำนวณไว้</t>
    </r>
  </si>
  <si>
    <t>แผ่นที่ 1 กรอกข้อมูล</t>
  </si>
  <si>
    <r>
      <t xml:space="preserve">   2.9 </t>
    </r>
    <r>
      <rPr>
        <b/>
        <sz val="16"/>
        <color rgb="FFFF0000"/>
        <rFont val="TH SarabunPSK"/>
        <family val="2"/>
      </rPr>
      <t xml:space="preserve">ช่องหมายเลข (15) (16) (17) ไม่ต้องกรอก </t>
    </r>
  </si>
  <si>
    <t>แผ่นที่ 2 สรุป (Link อัตโนมัติ)</t>
  </si>
  <si>
    <t xml:space="preserve">  - ไม่ต้องกรอกช่องใดๆ  ทั้งสิ้น เนื่องจาก ตั้ง Link ข้อมูลอัตโนมัติ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</si>
  <si>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มีปัญหา ติดต่อ การเงินคณะนิติศาสตร์ 8708</t>
    </r>
  </si>
  <si>
    <t>รหัส/วิชา 
(7)</t>
  </si>
  <si>
    <t>นายศรุต จุ๋ยมณี</t>
  </si>
  <si>
    <t>0801431</t>
  </si>
  <si>
    <t>กฎหมายปกครอง 1</t>
  </si>
  <si>
    <t>ระบุชื่อ-สกุล ผู้สอน</t>
  </si>
  <si>
    <t>ระบุ</t>
  </si>
  <si>
    <t>ระบุวันสอบ</t>
  </si>
  <si>
    <t>ระบุรหัสวิชา</t>
  </si>
  <si>
    <t>ระบุชื่อรายวิชา</t>
  </si>
  <si>
    <r>
      <t xml:space="preserve">(13)
</t>
    </r>
    <r>
      <rPr>
        <b/>
        <u/>
        <sz val="13"/>
        <color theme="1"/>
        <rFont val="TH SarabunPSK"/>
        <family val="2"/>
      </rPr>
      <t xml:space="preserve">หมายเหตุ </t>
    </r>
    <r>
      <rPr>
        <b/>
        <sz val="13"/>
        <color theme="1"/>
        <rFont val="TH SarabunPSK"/>
        <family val="2"/>
      </rPr>
      <t xml:space="preserve">: </t>
    </r>
    <r>
      <rPr>
        <b/>
        <sz val="13"/>
        <color rgb="FFFF0000"/>
        <rFont val="TH SarabunPSK"/>
        <family val="2"/>
      </rPr>
      <t>อัตราการเบิกจ่ายตามชนิดข้อสอบต่อผู้เข้าสอบ 1 คน (ตั้งแต่ชุดที่ 41 เป็นต้นไป)</t>
    </r>
    <r>
      <rPr>
        <sz val="13"/>
        <color theme="1"/>
        <rFont val="TH SarabunPSK"/>
        <family val="2"/>
      </rPr>
      <t xml:space="preserve">
* </t>
    </r>
    <r>
      <rPr>
        <b/>
        <sz val="13"/>
        <color theme="1"/>
        <rFont val="TH SarabunPSK"/>
        <family val="2"/>
      </rPr>
      <t>แบบคำตอบ :</t>
    </r>
    <r>
      <rPr>
        <sz val="13"/>
        <color theme="1"/>
        <rFont val="TH SarabunPSK"/>
        <family val="2"/>
      </rPr>
      <t xml:space="preserve">
-</t>
    </r>
    <r>
      <rPr>
        <b/>
        <sz val="13"/>
        <color theme="1"/>
        <rFont val="TH SarabunPSK"/>
        <family val="2"/>
      </rPr>
      <t xml:space="preserve"> ระดับปริญญาตรี
1. ข้อสอบอัตนัย ชม.ละ 2 บาท ไม่เกิน 6 บาท 
2. ข้อสอบอัตนัยและปรนัยรวมกัน ชม.ละ 1 บาท ไม่เกิน    3 บาท
(ตามประกาศคณะกรรมการนโยบายการบริหารทรัพยากรบุคคล เรื่อง หลักเกณฑ์การเบิกจ่ายค่าตรวจกระดาษคำตอบของคณาจารย์ประจำ พ.ศ.2560)</t>
    </r>
  </si>
  <si>
    <r>
      <t>คณะ(1)......คณะนิติศาสตร์..................ภาควิชา...............-................ภาคเรียนที่.............</t>
    </r>
    <r>
      <rPr>
        <b/>
        <vertAlign val="superscript"/>
        <sz val="20"/>
        <color rgb="FFFF0000"/>
        <rFont val="TH SarabunPSK"/>
        <family val="2"/>
      </rPr>
      <t>ระบุ เช่น 1 หรือ 2</t>
    </r>
    <r>
      <rPr>
        <b/>
        <sz val="18"/>
        <color rgb="FFFF0000"/>
        <rFont val="TH SarabunPSK"/>
        <family val="2"/>
      </rPr>
      <t>.</t>
    </r>
    <r>
      <rPr>
        <b/>
        <sz val="18"/>
        <color theme="1"/>
        <rFont val="TH SarabunPSK"/>
        <family val="2"/>
      </rPr>
      <t>.............ปีการศึกษา...........</t>
    </r>
    <r>
      <rPr>
        <b/>
        <vertAlign val="superscript"/>
        <sz val="20"/>
        <color rgb="FFFF0000"/>
        <rFont val="TH SarabunPSK"/>
        <family val="2"/>
      </rPr>
      <t>ระบุ เช่น 2562</t>
    </r>
    <r>
      <rPr>
        <b/>
        <sz val="18"/>
        <color theme="1"/>
        <rFont val="TH SarabunPSK"/>
        <family val="2"/>
      </rPr>
      <t>.................</t>
    </r>
  </si>
  <si>
    <t>ลงลายมือชื่อผู้เบิก</t>
  </si>
  <si>
    <t xml:space="preserve"> ข้าพเจ้าผู้มีนามข้าท้ายนี้ได้รับเงินจากส่วนราชการ (3).................................จังหวัด (4) ..........................เป็นค่า (5)....ตรวจกระดาษคำตอบ................................หมวด...ค่าตอบแทน............................</t>
  </si>
  <si>
    <t xml:space="preserve"> ข้าพเจ้าผู้มีนามข้าท้ายนี้ได้รับเงินจากส่วนราชการ (3).................................จังหวัด (4) ..........................เป็นค่า (5)....ตรวจกระดาษคำตอบ..........................หมวด.   ค่าตอบแทน................................</t>
  </si>
  <si>
    <t>เจ้าหน้าที่ฝ่ายการคลังมหาวิทยาลัย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</si>
</sst>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_-;\-* #,##0.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6.5"/>
      <color theme="1"/>
      <name val="TH SarabunPSK"/>
      <family val="2"/>
    </font>
    <font>
      <sz val="16.5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color rgb="FF0033CC"/>
      <name val="TH SarabunPSK"/>
      <family val="2"/>
    </font>
    <font>
      <b/>
      <u/>
      <sz val="16"/>
      <color theme="1"/>
      <name val="TH SarabunPSK"/>
      <family val="2"/>
    </font>
    <font>
      <sz val="13"/>
      <color rgb="FFFF0000"/>
      <name val="TH SarabunPSK"/>
      <family val="2"/>
    </font>
    <font>
      <b/>
      <vertAlign val="superscript"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6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2" xfId="0" applyFont="1" applyBorder="1"/>
    <xf numFmtId="15" fontId="2" fillId="0" borderId="2" xfId="0" applyNumberFormat="1" applyFont="1" applyBorder="1"/>
    <xf numFmtId="0" fontId="2" fillId="0" borderId="10" xfId="0" applyFont="1" applyBorder="1"/>
    <xf numFmtId="49" fontId="2" fillId="0" borderId="11" xfId="0" applyNumberFormat="1" applyFont="1" applyBorder="1"/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5" xfId="0" applyFont="1" applyBorder="1"/>
    <xf numFmtId="0" fontId="2" fillId="0" borderId="7" xfId="0" applyFont="1" applyBorder="1"/>
    <xf numFmtId="0" fontId="3" fillId="0" borderId="0" xfId="0" applyFont="1" applyBorder="1" applyAlignment="1">
      <alignment horizontal="center"/>
    </xf>
    <xf numFmtId="0" fontId="2" fillId="0" borderId="9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2" fillId="0" borderId="14" xfId="0" applyFont="1" applyBorder="1"/>
    <xf numFmtId="0" fontId="3" fillId="0" borderId="14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3" fillId="0" borderId="13" xfId="0" applyFont="1" applyBorder="1" applyAlignment="1"/>
    <xf numFmtId="0" fontId="3" fillId="0" borderId="3" xfId="0" applyFont="1" applyBorder="1"/>
    <xf numFmtId="0" fontId="3" fillId="0" borderId="6" xfId="0" applyFont="1" applyBorder="1"/>
    <xf numFmtId="43" fontId="2" fillId="0" borderId="2" xfId="1" applyFont="1" applyBorder="1"/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43" fontId="2" fillId="0" borderId="2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3" fontId="2" fillId="0" borderId="2" xfId="1" applyFont="1" applyBorder="1" applyAlignment="1">
      <alignment horizontal="center"/>
    </xf>
    <xf numFmtId="43" fontId="2" fillId="0" borderId="2" xfId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43" fontId="3" fillId="0" borderId="2" xfId="1" applyFont="1" applyBorder="1"/>
    <xf numFmtId="43" fontId="3" fillId="0" borderId="2" xfId="0" applyNumberFormat="1" applyFont="1" applyBorder="1"/>
    <xf numFmtId="0" fontId="2" fillId="0" borderId="0" xfId="0" applyFont="1" applyAlignment="1">
      <alignment vertical="top"/>
    </xf>
    <xf numFmtId="49" fontId="2" fillId="0" borderId="2" xfId="0" applyNumberFormat="1" applyFont="1" applyBorder="1" applyAlignment="1"/>
    <xf numFmtId="43" fontId="2" fillId="0" borderId="10" xfId="0" applyNumberFormat="1" applyFont="1" applyBorder="1"/>
    <xf numFmtId="43" fontId="3" fillId="0" borderId="10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/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3" fillId="0" borderId="14" xfId="0" applyFont="1" applyBorder="1"/>
    <xf numFmtId="0" fontId="2" fillId="0" borderId="14" xfId="0" applyFont="1" applyBorder="1" applyAlignment="1">
      <alignment horizontal="left"/>
    </xf>
    <xf numFmtId="0" fontId="13" fillId="0" borderId="12" xfId="0" applyFont="1" applyBorder="1"/>
    <xf numFmtId="0" fontId="16" fillId="0" borderId="14" xfId="0" applyFont="1" applyBorder="1"/>
    <xf numFmtId="0" fontId="2" fillId="0" borderId="13" xfId="0" applyFont="1" applyBorder="1"/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/>
    </xf>
    <xf numFmtId="15" fontId="18" fillId="0" borderId="2" xfId="0" applyNumberFormat="1" applyFont="1" applyBorder="1" applyAlignment="1">
      <alignment horizontal="center"/>
    </xf>
    <xf numFmtId="49" fontId="18" fillId="0" borderId="11" xfId="0" applyNumberFormat="1" applyFont="1" applyBorder="1"/>
    <xf numFmtId="43" fontId="18" fillId="0" borderId="2" xfId="1" applyFont="1" applyBorder="1"/>
    <xf numFmtId="0" fontId="18" fillId="0" borderId="10" xfId="0" applyFont="1" applyBorder="1" applyAlignment="1">
      <alignment horizontal="center"/>
    </xf>
    <xf numFmtId="43" fontId="15" fillId="0" borderId="2" xfId="1" applyFont="1" applyBorder="1"/>
    <xf numFmtId="43" fontId="15" fillId="0" borderId="2" xfId="1" applyFont="1" applyBorder="1" applyAlignment="1">
      <alignment horizontal="center"/>
    </xf>
    <xf numFmtId="43" fontId="15" fillId="0" borderId="2" xfId="0" applyNumberFormat="1" applyFont="1" applyBorder="1"/>
    <xf numFmtId="49" fontId="15" fillId="0" borderId="2" xfId="0" applyNumberFormat="1" applyFont="1" applyBorder="1" applyAlignment="1"/>
    <xf numFmtId="43" fontId="15" fillId="0" borderId="10" xfId="0" applyNumberFormat="1" applyFont="1" applyBorder="1"/>
    <xf numFmtId="43" fontId="18" fillId="0" borderId="2" xfId="1" applyFont="1" applyBorder="1" applyAlignment="1">
      <alignment horizontal="center"/>
    </xf>
    <xf numFmtId="187" fontId="3" fillId="0" borderId="0" xfId="1" applyNumberFormat="1" applyFont="1"/>
    <xf numFmtId="0" fontId="21" fillId="0" borderId="2" xfId="0" applyFont="1" applyBorder="1" applyAlignment="1">
      <alignment horizontal="center"/>
    </xf>
    <xf numFmtId="15" fontId="21" fillId="0" borderId="2" xfId="0" applyNumberFormat="1" applyFont="1" applyBorder="1" applyAlignment="1">
      <alignment horizontal="center"/>
    </xf>
    <xf numFmtId="49" fontId="21" fillId="0" borderId="11" xfId="0" applyNumberFormat="1" applyFont="1" applyBorder="1"/>
    <xf numFmtId="0" fontId="21" fillId="0" borderId="10" xfId="0" applyFont="1" applyBorder="1" applyAlignment="1">
      <alignment horizontal="center"/>
    </xf>
    <xf numFmtId="43" fontId="21" fillId="0" borderId="2" xfId="1" applyFont="1" applyBorder="1"/>
    <xf numFmtId="43" fontId="21" fillId="0" borderId="2" xfId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7" fontId="14" fillId="0" borderId="6" xfId="1" applyNumberFormat="1" applyFont="1" applyBorder="1" applyAlignment="1">
      <alignment horizontal="center"/>
    </xf>
    <xf numFmtId="187" fontId="14" fillId="0" borderId="0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vertical="top"/>
    </xf>
    <xf numFmtId="0" fontId="15" fillId="0" borderId="0" xfId="0" applyFont="1" applyAlignment="1">
      <alignment horizontal="center"/>
    </xf>
    <xf numFmtId="187" fontId="3" fillId="0" borderId="6" xfId="1" applyNumberFormat="1" applyFont="1" applyBorder="1" applyAlignment="1">
      <alignment horizontal="center"/>
    </xf>
    <xf numFmtId="187" fontId="3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590550</xdr:colOff>
      <xdr:row>3</xdr:row>
      <xdr:rowOff>209550</xdr:rowOff>
    </xdr:from>
    <xdr:ext cx="184731" cy="262572"/>
    <xdr:sp macro="" textlink="">
      <xdr:nvSpPr>
        <xdr:cNvPr id="2" name="TextBox 1"/>
        <xdr:cNvSpPr txBox="1"/>
      </xdr:nvSpPr>
      <xdr:spPr>
        <a:xfrm>
          <a:off x="12334875" y="1152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9</xdr:col>
      <xdr:colOff>304800</xdr:colOff>
      <xdr:row>0</xdr:row>
      <xdr:rowOff>104775</xdr:rowOff>
    </xdr:from>
    <xdr:to>
      <xdr:col>10</xdr:col>
      <xdr:colOff>1247775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8915400" y="104775"/>
          <a:ext cx="2009775" cy="2476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แบบ บก.-กจ.9,(แบบ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4208)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590550</xdr:colOff>
      <xdr:row>3</xdr:row>
      <xdr:rowOff>209550</xdr:rowOff>
    </xdr:from>
    <xdr:ext cx="184731" cy="262572"/>
    <xdr:sp macro="" textlink="">
      <xdr:nvSpPr>
        <xdr:cNvPr id="3" name="TextBox 2"/>
        <xdr:cNvSpPr txBox="1"/>
      </xdr:nvSpPr>
      <xdr:spPr>
        <a:xfrm>
          <a:off x="14116050" y="857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9</xdr:col>
      <xdr:colOff>304800</xdr:colOff>
      <xdr:row>0</xdr:row>
      <xdr:rowOff>104775</xdr:rowOff>
    </xdr:from>
    <xdr:to>
      <xdr:col>10</xdr:col>
      <xdr:colOff>1247775</xdr:colOff>
      <xdr:row>1</xdr:row>
      <xdr:rowOff>0</xdr:rowOff>
    </xdr:to>
    <xdr:sp macro="" textlink="">
      <xdr:nvSpPr>
        <xdr:cNvPr id="4" name="TextBox 3"/>
        <xdr:cNvSpPr txBox="1"/>
      </xdr:nvSpPr>
      <xdr:spPr>
        <a:xfrm>
          <a:off x="10248900" y="104775"/>
          <a:ext cx="2009775" cy="2476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แบบ บก.-กจ.9,(แบบ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4208)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590550</xdr:colOff>
      <xdr:row>3</xdr:row>
      <xdr:rowOff>209550</xdr:rowOff>
    </xdr:from>
    <xdr:ext cx="184731" cy="262572"/>
    <xdr:sp macro="" textlink="">
      <xdr:nvSpPr>
        <xdr:cNvPr id="2" name="TextBox 1"/>
        <xdr:cNvSpPr txBox="1"/>
      </xdr:nvSpPr>
      <xdr:spPr>
        <a:xfrm>
          <a:off x="12334875" y="1152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9</xdr:col>
      <xdr:colOff>304800</xdr:colOff>
      <xdr:row>0</xdr:row>
      <xdr:rowOff>104775</xdr:rowOff>
    </xdr:from>
    <xdr:to>
      <xdr:col>10</xdr:col>
      <xdr:colOff>1247775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8915400" y="104775"/>
          <a:ext cx="2009775" cy="2476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แบบ บก.-กจ.9,(แบบ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4208)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workbookViewId="0">
      <selection activeCell="B6" sqref="B6"/>
    </sheetView>
  </sheetViews>
  <sheetFormatPr defaultRowHeight="24" x14ac:dyDescent="0.55000000000000004"/>
  <cols>
    <col min="1" max="1" width="5.5" style="1" customWidth="1"/>
    <col min="2" max="2" width="25.75" style="1" customWidth="1"/>
    <col min="3" max="3" width="14.75" style="1" customWidth="1"/>
    <col min="4" max="4" width="11.875" style="1" customWidth="1"/>
    <col min="5" max="5" width="8.25" style="1" customWidth="1"/>
    <col min="6" max="6" width="25" style="1" customWidth="1"/>
    <col min="7" max="7" width="7.5" style="1" customWidth="1"/>
    <col min="8" max="8" width="7.625" style="1" customWidth="1"/>
    <col min="9" max="9" width="9" style="1"/>
    <col min="10" max="10" width="7.75" style="1" customWidth="1"/>
    <col min="11" max="11" width="11.25" style="1" customWidth="1"/>
    <col min="12" max="12" width="33.75" style="1" customWidth="1"/>
    <col min="13" max="13" width="9" style="1" customWidth="1"/>
    <col min="14" max="16384" width="9" style="1"/>
  </cols>
  <sheetData>
    <row r="1" spans="1:13" ht="27.75" x14ac:dyDescent="0.6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62"/>
    </row>
    <row r="2" spans="1:13" ht="31.5" customHeight="1" x14ac:dyDescent="0.7">
      <c r="A2" s="100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62"/>
    </row>
    <row r="3" spans="1:13" ht="26.25" customHeight="1" x14ac:dyDescent="0.6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0"/>
    </row>
    <row r="4" spans="1:13" ht="23.25" customHeight="1" x14ac:dyDescent="0.55000000000000004">
      <c r="A4" s="88" t="s">
        <v>18</v>
      </c>
      <c r="B4" s="88" t="s">
        <v>19</v>
      </c>
      <c r="C4" s="88" t="s">
        <v>20</v>
      </c>
      <c r="D4" s="88" t="s">
        <v>21</v>
      </c>
      <c r="E4" s="88" t="s">
        <v>68</v>
      </c>
      <c r="F4" s="88"/>
      <c r="G4" s="103" t="s">
        <v>3</v>
      </c>
      <c r="H4" s="103"/>
      <c r="I4" s="103"/>
      <c r="J4" s="88" t="s">
        <v>40</v>
      </c>
      <c r="K4" s="88" t="s">
        <v>17</v>
      </c>
      <c r="L4" s="90" t="s">
        <v>77</v>
      </c>
      <c r="M4" s="41"/>
    </row>
    <row r="5" spans="1:13" ht="68.25" customHeight="1" x14ac:dyDescent="0.55000000000000004">
      <c r="A5" s="102"/>
      <c r="B5" s="102"/>
      <c r="C5" s="102"/>
      <c r="D5" s="102"/>
      <c r="E5" s="102"/>
      <c r="F5" s="102"/>
      <c r="G5" s="13" t="s">
        <v>7</v>
      </c>
      <c r="H5" s="13" t="s">
        <v>4</v>
      </c>
      <c r="I5" s="13" t="s">
        <v>5</v>
      </c>
      <c r="J5" s="89"/>
      <c r="K5" s="89"/>
      <c r="L5" s="91"/>
      <c r="M5" s="41"/>
    </row>
    <row r="6" spans="1:13" x14ac:dyDescent="0.55000000000000004">
      <c r="A6" s="37">
        <v>1</v>
      </c>
      <c r="B6" s="78"/>
      <c r="C6" s="78"/>
      <c r="D6" s="79"/>
      <c r="E6" s="80"/>
      <c r="F6" s="81"/>
      <c r="G6" s="78"/>
      <c r="H6" s="82"/>
      <c r="I6" s="83">
        <f>IF(H6=0.3,"1.00",IF(H6=1,"2.00",IF(H6=1.3,"3.00",IF(H6=2,"4.00",IF(H6=2.3,"5.00",IF(H6=3,"6.00",))))))</f>
        <v>0</v>
      </c>
      <c r="J6" s="82"/>
      <c r="K6" s="82">
        <f>+(I6*J6)</f>
        <v>0</v>
      </c>
      <c r="L6" s="91"/>
      <c r="M6" s="41"/>
    </row>
    <row r="7" spans="1:13" x14ac:dyDescent="0.55000000000000004">
      <c r="A7" s="7"/>
      <c r="B7" s="7"/>
      <c r="C7" s="7"/>
      <c r="D7" s="8"/>
      <c r="E7" s="10"/>
      <c r="F7" s="9"/>
      <c r="G7" s="37"/>
      <c r="H7" s="33"/>
      <c r="I7" s="43">
        <f t="shared" ref="I7:I13" si="0">IF(H7=0.4,"1.00",IF(H7=1,"2.00",IF(H7=1.4,"3.00",IF(H7=2,"4.00",IF(H7=2.4,"5.00",IF(H7=3,"6.00",))))))</f>
        <v>0</v>
      </c>
      <c r="J7" s="33"/>
      <c r="K7" s="33">
        <f t="shared" ref="K7:K13" si="1">+(I7*J7)</f>
        <v>0</v>
      </c>
      <c r="L7" s="91"/>
      <c r="M7" s="41"/>
    </row>
    <row r="8" spans="1:13" x14ac:dyDescent="0.55000000000000004">
      <c r="A8" s="7"/>
      <c r="B8" s="7"/>
      <c r="C8" s="7"/>
      <c r="D8" s="8"/>
      <c r="E8" s="10"/>
      <c r="F8" s="9"/>
      <c r="G8" s="37"/>
      <c r="H8" s="33"/>
      <c r="I8" s="43">
        <f t="shared" si="0"/>
        <v>0</v>
      </c>
      <c r="J8" s="33"/>
      <c r="K8" s="33">
        <f t="shared" si="1"/>
        <v>0</v>
      </c>
      <c r="L8" s="91"/>
      <c r="M8" s="41"/>
    </row>
    <row r="9" spans="1:13" x14ac:dyDescent="0.55000000000000004">
      <c r="A9" s="7"/>
      <c r="B9" s="7"/>
      <c r="C9" s="7"/>
      <c r="D9" s="8"/>
      <c r="E9" s="10"/>
      <c r="F9" s="9"/>
      <c r="G9" s="37"/>
      <c r="H9" s="33"/>
      <c r="I9" s="43">
        <f t="shared" si="0"/>
        <v>0</v>
      </c>
      <c r="J9" s="33"/>
      <c r="K9" s="33">
        <f t="shared" si="1"/>
        <v>0</v>
      </c>
      <c r="L9" s="91"/>
      <c r="M9" s="41"/>
    </row>
    <row r="10" spans="1:13" x14ac:dyDescent="0.55000000000000004">
      <c r="A10" s="7"/>
      <c r="B10" s="7"/>
      <c r="C10" s="7"/>
      <c r="D10" s="8"/>
      <c r="E10" s="10"/>
      <c r="F10" s="9"/>
      <c r="G10" s="37"/>
      <c r="H10" s="33"/>
      <c r="I10" s="43">
        <f t="shared" si="0"/>
        <v>0</v>
      </c>
      <c r="J10" s="33"/>
      <c r="K10" s="33">
        <f t="shared" si="1"/>
        <v>0</v>
      </c>
      <c r="L10" s="91"/>
      <c r="M10" s="41"/>
    </row>
    <row r="11" spans="1:13" x14ac:dyDescent="0.55000000000000004">
      <c r="A11" s="7"/>
      <c r="B11" s="7"/>
      <c r="C11" s="7"/>
      <c r="D11" s="8"/>
      <c r="E11" s="10"/>
      <c r="F11" s="9"/>
      <c r="G11" s="37"/>
      <c r="H11" s="33"/>
      <c r="I11" s="43">
        <f t="shared" si="0"/>
        <v>0</v>
      </c>
      <c r="J11" s="33"/>
      <c r="K11" s="33">
        <f t="shared" si="1"/>
        <v>0</v>
      </c>
      <c r="L11" s="91"/>
      <c r="M11" s="41"/>
    </row>
    <row r="12" spans="1:13" x14ac:dyDescent="0.55000000000000004">
      <c r="A12" s="7"/>
      <c r="B12" s="7"/>
      <c r="C12" s="7"/>
      <c r="D12" s="8"/>
      <c r="E12" s="10"/>
      <c r="F12" s="9"/>
      <c r="G12" s="37"/>
      <c r="H12" s="33"/>
      <c r="I12" s="43">
        <f t="shared" si="0"/>
        <v>0</v>
      </c>
      <c r="J12" s="33"/>
      <c r="K12" s="33">
        <f t="shared" si="1"/>
        <v>0</v>
      </c>
      <c r="L12" s="91"/>
      <c r="M12" s="41"/>
    </row>
    <row r="13" spans="1:13" x14ac:dyDescent="0.55000000000000004">
      <c r="A13" s="7"/>
      <c r="B13" s="7"/>
      <c r="C13" s="7"/>
      <c r="D13" s="8"/>
      <c r="E13" s="10"/>
      <c r="F13" s="9"/>
      <c r="G13" s="37"/>
      <c r="H13" s="33"/>
      <c r="I13" s="43">
        <f t="shared" si="0"/>
        <v>0</v>
      </c>
      <c r="J13" s="33"/>
      <c r="K13" s="33">
        <f t="shared" si="1"/>
        <v>0</v>
      </c>
      <c r="L13" s="91"/>
      <c r="M13" s="41"/>
    </row>
    <row r="14" spans="1:13" x14ac:dyDescent="0.55000000000000004">
      <c r="A14" s="7"/>
      <c r="B14" s="7"/>
      <c r="C14" s="7"/>
      <c r="D14" s="8"/>
      <c r="E14" s="10"/>
      <c r="F14" s="44" t="s">
        <v>24</v>
      </c>
      <c r="G14" s="45"/>
      <c r="H14" s="46"/>
      <c r="I14" s="46"/>
      <c r="J14" s="46">
        <f>SUBTOTAL(9,J6:J13)</f>
        <v>0</v>
      </c>
      <c r="K14" s="47">
        <f>SUBTOTAL(9,K6:K13)</f>
        <v>0</v>
      </c>
      <c r="L14" s="92"/>
      <c r="M14" s="41"/>
    </row>
    <row r="15" spans="1:13" x14ac:dyDescent="0.55000000000000004">
      <c r="A15" s="31" t="s">
        <v>6</v>
      </c>
      <c r="B15" s="2"/>
      <c r="C15" s="93" t="s">
        <v>10</v>
      </c>
      <c r="D15" s="94"/>
      <c r="E15" s="94"/>
      <c r="F15" s="15"/>
      <c r="G15" s="93" t="s">
        <v>11</v>
      </c>
      <c r="H15" s="94"/>
      <c r="I15" s="94"/>
      <c r="J15" s="94"/>
      <c r="K15" s="19"/>
      <c r="L15" s="23" t="s">
        <v>12</v>
      </c>
      <c r="M15" s="63"/>
    </row>
    <row r="16" spans="1:13" x14ac:dyDescent="0.55000000000000004">
      <c r="A16" s="32">
        <v>1</v>
      </c>
      <c r="B16" s="2" t="s">
        <v>8</v>
      </c>
      <c r="C16" s="3"/>
      <c r="D16" s="4"/>
      <c r="E16" s="4"/>
      <c r="F16" s="16"/>
      <c r="G16" s="3"/>
      <c r="H16" s="4"/>
      <c r="I16" s="4"/>
      <c r="J16" s="4"/>
      <c r="K16" s="16"/>
      <c r="L16" s="24"/>
      <c r="M16" s="4"/>
    </row>
    <row r="17" spans="1:14" x14ac:dyDescent="0.55000000000000004">
      <c r="A17" s="32">
        <v>2</v>
      </c>
      <c r="B17" s="2" t="s">
        <v>9</v>
      </c>
      <c r="C17" s="3"/>
      <c r="D17" s="4"/>
      <c r="E17" s="4"/>
      <c r="F17" s="16"/>
      <c r="G17" s="3"/>
      <c r="H17" s="4"/>
      <c r="I17" s="4"/>
      <c r="J17" s="4"/>
      <c r="K17" s="16"/>
      <c r="L17" s="24"/>
      <c r="M17" s="4"/>
    </row>
    <row r="18" spans="1:14" x14ac:dyDescent="0.55000000000000004">
      <c r="A18" s="3"/>
      <c r="C18" s="95" t="s">
        <v>44</v>
      </c>
      <c r="D18" s="96"/>
      <c r="E18" s="96"/>
      <c r="F18" s="16"/>
      <c r="G18" s="20" t="s">
        <v>48</v>
      </c>
      <c r="H18" s="21"/>
      <c r="I18" s="21"/>
      <c r="J18" s="22"/>
      <c r="K18" s="16"/>
      <c r="L18" s="25" t="s">
        <v>45</v>
      </c>
      <c r="M18" s="21"/>
    </row>
    <row r="19" spans="1:14" x14ac:dyDescent="0.55000000000000004">
      <c r="A19" s="3"/>
      <c r="B19" s="54" t="s">
        <v>46</v>
      </c>
      <c r="C19" s="97">
        <f>+B6</f>
        <v>0</v>
      </c>
      <c r="D19" s="98"/>
      <c r="E19" s="98"/>
      <c r="F19" s="16" t="s">
        <v>47</v>
      </c>
      <c r="G19" s="95" t="s">
        <v>13</v>
      </c>
      <c r="H19" s="96"/>
      <c r="I19" s="96"/>
      <c r="J19" s="96"/>
      <c r="K19" s="99"/>
      <c r="L19" s="26" t="s">
        <v>13</v>
      </c>
      <c r="M19" s="63"/>
      <c r="N19" s="14"/>
    </row>
    <row r="20" spans="1:14" x14ac:dyDescent="0.55000000000000004">
      <c r="A20" s="3"/>
      <c r="C20" s="84" t="s">
        <v>22</v>
      </c>
      <c r="D20" s="85"/>
      <c r="E20" s="85"/>
      <c r="F20" s="16"/>
      <c r="G20" s="20" t="s">
        <v>49</v>
      </c>
      <c r="H20" s="21"/>
      <c r="I20" s="21"/>
      <c r="J20" s="22"/>
      <c r="K20" s="16"/>
      <c r="L20" s="25" t="s">
        <v>15</v>
      </c>
      <c r="M20" s="21"/>
    </row>
    <row r="21" spans="1:14" x14ac:dyDescent="0.55000000000000004">
      <c r="A21" s="5"/>
      <c r="B21" s="6"/>
      <c r="C21" s="86" t="s">
        <v>14</v>
      </c>
      <c r="D21" s="87"/>
      <c r="E21" s="87"/>
      <c r="F21" s="18"/>
      <c r="G21" s="27" t="s">
        <v>50</v>
      </c>
      <c r="H21" s="28"/>
      <c r="I21" s="28"/>
      <c r="J21" s="29"/>
      <c r="K21" s="18"/>
      <c r="L21" s="30" t="s">
        <v>16</v>
      </c>
      <c r="M21" s="21"/>
    </row>
  </sheetData>
  <mergeCells count="19">
    <mergeCell ref="A1:L1"/>
    <mergeCell ref="A2:L2"/>
    <mergeCell ref="A3:L3"/>
    <mergeCell ref="A4:A5"/>
    <mergeCell ref="B4:B5"/>
    <mergeCell ref="C4:C5"/>
    <mergeCell ref="D4:D5"/>
    <mergeCell ref="E4:F5"/>
    <mergeCell ref="G4:I4"/>
    <mergeCell ref="J4:J5"/>
    <mergeCell ref="C20:E20"/>
    <mergeCell ref="C21:E21"/>
    <mergeCell ref="K4:K5"/>
    <mergeCell ref="L4:L14"/>
    <mergeCell ref="C15:E15"/>
    <mergeCell ref="G15:J15"/>
    <mergeCell ref="C18:E18"/>
    <mergeCell ref="C19:E19"/>
    <mergeCell ref="G19:K19"/>
  </mergeCells>
  <pageMargins left="0.39370078740157483" right="0.19685039370078741" top="0.78740157480314965" bottom="0.59055118110236227" header="0" footer="0"/>
  <pageSetup paperSize="9" scale="79" fitToHeight="0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17"/>
  <sheetViews>
    <sheetView workbookViewId="0">
      <selection activeCell="P11" sqref="P11"/>
    </sheetView>
  </sheetViews>
  <sheetFormatPr defaultRowHeight="24" x14ac:dyDescent="0.55000000000000004"/>
  <cols>
    <col min="1" max="1" width="6.5" style="1" customWidth="1"/>
    <col min="2" max="2" width="26.125" style="1" customWidth="1"/>
    <col min="3" max="3" width="15.375" style="1" customWidth="1"/>
    <col min="4" max="4" width="10.375" style="1" customWidth="1"/>
    <col min="5" max="5" width="9.875" style="1" customWidth="1"/>
    <col min="6" max="6" width="10.875" style="1" customWidth="1"/>
    <col min="7" max="7" width="11.125" style="1" customWidth="1"/>
    <col min="8" max="8" width="10.75" style="1" customWidth="1"/>
    <col min="9" max="9" width="12" style="1" customWidth="1"/>
    <col min="10" max="10" width="14" style="1" customWidth="1"/>
    <col min="11" max="11" width="18.125" style="1" customWidth="1"/>
    <col min="12" max="12" width="9" style="1" customWidth="1"/>
    <col min="13" max="16384" width="9" style="1"/>
  </cols>
  <sheetData>
    <row r="1" spans="1:13" ht="27.75" x14ac:dyDescent="0.65">
      <c r="A1" s="104" t="s">
        <v>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62"/>
      <c r="M1" s="2"/>
    </row>
    <row r="2" spans="1:13" ht="23.25" customHeight="1" x14ac:dyDescent="0.65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62"/>
      <c r="M2" s="2"/>
    </row>
    <row r="3" spans="1:13" ht="23.25" customHeight="1" x14ac:dyDescent="0.65">
      <c r="A3" s="105" t="s">
        <v>80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62"/>
      <c r="M3" s="2"/>
    </row>
    <row r="4" spans="1:13" ht="26.25" customHeight="1" x14ac:dyDescent="0.6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40"/>
      <c r="M4" s="2"/>
    </row>
    <row r="5" spans="1:13" s="48" customFormat="1" ht="97.5" customHeight="1" x14ac:dyDescent="0.2">
      <c r="A5" s="64" t="s">
        <v>29</v>
      </c>
      <c r="B5" s="64" t="s">
        <v>26</v>
      </c>
      <c r="C5" s="64" t="s">
        <v>28</v>
      </c>
      <c r="D5" s="64" t="s">
        <v>27</v>
      </c>
      <c r="E5" s="64" t="s">
        <v>30</v>
      </c>
      <c r="F5" s="64" t="s">
        <v>31</v>
      </c>
      <c r="G5" s="65" t="s">
        <v>32</v>
      </c>
      <c r="H5" s="65" t="s">
        <v>33</v>
      </c>
      <c r="I5" s="64" t="s">
        <v>42</v>
      </c>
      <c r="J5" s="64" t="s">
        <v>34</v>
      </c>
      <c r="K5" s="64" t="s">
        <v>35</v>
      </c>
      <c r="L5" s="41"/>
    </row>
    <row r="6" spans="1:13" x14ac:dyDescent="0.55000000000000004">
      <c r="A6" s="37">
        <f>+'ฟอร์ม แผ่นที่ 1 กรอกข้อมู '!A6</f>
        <v>1</v>
      </c>
      <c r="B6" s="71">
        <f>+'ฟอร์ม แผ่นที่ 1 กรอกข้อมู '!B6</f>
        <v>0</v>
      </c>
      <c r="C6" s="72">
        <f>+'ฟอร์ม แผ่นที่ 1 กรอกข้อมู '!C6</f>
        <v>0</v>
      </c>
      <c r="D6" s="73">
        <f>+'ฟอร์ม แผ่นที่ 1 กรอกข้อมู '!J14</f>
        <v>0</v>
      </c>
      <c r="E6" s="74"/>
      <c r="F6" s="75">
        <f>+'ฟอร์ม แผ่นที่ 1 กรอกข้อมู '!K14</f>
        <v>0</v>
      </c>
      <c r="G6" s="72">
        <v>0</v>
      </c>
      <c r="H6" s="71">
        <f>+F6-G6</f>
        <v>0</v>
      </c>
      <c r="I6" s="43"/>
      <c r="J6" s="76"/>
      <c r="K6" s="33"/>
      <c r="L6" s="41"/>
    </row>
    <row r="7" spans="1:13" x14ac:dyDescent="0.55000000000000004">
      <c r="A7" s="7"/>
      <c r="B7" s="7"/>
      <c r="C7" s="42"/>
      <c r="D7" s="38"/>
      <c r="E7" s="49"/>
      <c r="F7" s="9"/>
      <c r="G7" s="42"/>
      <c r="H7" s="33">
        <f t="shared" ref="H7:H10" si="0">+F7-G7</f>
        <v>0</v>
      </c>
      <c r="I7" s="43"/>
      <c r="J7" s="33"/>
      <c r="K7" s="33"/>
      <c r="L7" s="41"/>
    </row>
    <row r="8" spans="1:13" x14ac:dyDescent="0.55000000000000004">
      <c r="A8" s="7"/>
      <c r="B8" s="7"/>
      <c r="C8" s="42"/>
      <c r="D8" s="38"/>
      <c r="E8" s="49"/>
      <c r="F8" s="9"/>
      <c r="G8" s="42"/>
      <c r="H8" s="33">
        <f t="shared" si="0"/>
        <v>0</v>
      </c>
      <c r="I8" s="43"/>
      <c r="J8" s="33"/>
      <c r="K8" s="33"/>
      <c r="L8" s="41"/>
    </row>
    <row r="9" spans="1:13" x14ac:dyDescent="0.55000000000000004">
      <c r="A9" s="7"/>
      <c r="B9" s="7"/>
      <c r="C9" s="42"/>
      <c r="D9" s="38"/>
      <c r="E9" s="49"/>
      <c r="F9" s="9"/>
      <c r="G9" s="42"/>
      <c r="H9" s="33">
        <f t="shared" si="0"/>
        <v>0</v>
      </c>
      <c r="I9" s="43"/>
      <c r="J9" s="33"/>
      <c r="K9" s="33"/>
      <c r="L9" s="41"/>
    </row>
    <row r="10" spans="1:13" x14ac:dyDescent="0.55000000000000004">
      <c r="A10" s="7"/>
      <c r="B10" s="7"/>
      <c r="C10" s="42"/>
      <c r="D10" s="38"/>
      <c r="E10" s="49"/>
      <c r="F10" s="9"/>
      <c r="G10" s="42"/>
      <c r="H10" s="33">
        <f t="shared" si="0"/>
        <v>0</v>
      </c>
      <c r="I10" s="43"/>
      <c r="J10" s="33"/>
      <c r="K10" s="33"/>
      <c r="L10" s="41"/>
    </row>
    <row r="11" spans="1:13" x14ac:dyDescent="0.55000000000000004">
      <c r="A11" s="7"/>
      <c r="B11" s="7"/>
      <c r="C11" s="7"/>
      <c r="D11" s="8"/>
      <c r="E11" s="49"/>
      <c r="F11" s="9"/>
      <c r="G11" s="37"/>
      <c r="H11" s="33"/>
      <c r="I11" s="43"/>
      <c r="J11" s="33"/>
      <c r="K11" s="33"/>
      <c r="L11" s="41"/>
    </row>
    <row r="12" spans="1:13" x14ac:dyDescent="0.55000000000000004">
      <c r="A12" s="7"/>
      <c r="B12" s="7"/>
      <c r="C12" s="7"/>
      <c r="D12" s="8"/>
      <c r="E12" s="49"/>
      <c r="F12" s="9"/>
      <c r="G12" s="37"/>
      <c r="H12" s="33"/>
      <c r="I12" s="43"/>
      <c r="J12" s="33"/>
      <c r="K12" s="33"/>
      <c r="L12" s="41"/>
    </row>
    <row r="13" spans="1:13" x14ac:dyDescent="0.55000000000000004">
      <c r="A13" s="7"/>
      <c r="B13" s="7"/>
      <c r="C13" s="7"/>
      <c r="D13" s="8"/>
      <c r="E13" s="49"/>
      <c r="F13" s="9"/>
      <c r="G13" s="37"/>
      <c r="H13" s="33"/>
      <c r="I13" s="43"/>
      <c r="J13" s="33"/>
      <c r="K13" s="33"/>
      <c r="L13" s="41"/>
    </row>
    <row r="14" spans="1:13" x14ac:dyDescent="0.55000000000000004">
      <c r="A14" s="7"/>
      <c r="B14" s="7"/>
      <c r="C14" s="52" t="s">
        <v>24</v>
      </c>
      <c r="D14" s="47">
        <f>SUM(D6:D13)</f>
        <v>0</v>
      </c>
      <c r="E14" s="53"/>
      <c r="F14" s="51">
        <f>SUBTOTAL(9,F6:F13)</f>
        <v>0</v>
      </c>
      <c r="G14" s="51">
        <f t="shared" ref="G14:H14" si="1">SUBTOTAL(9,G6:G13)</f>
        <v>0</v>
      </c>
      <c r="H14" s="51">
        <f t="shared" si="1"/>
        <v>0</v>
      </c>
      <c r="I14" s="46"/>
      <c r="J14" s="47"/>
      <c r="K14" s="47"/>
      <c r="L14" s="41"/>
    </row>
    <row r="16" spans="1:13" x14ac:dyDescent="0.55000000000000004">
      <c r="I16" s="107"/>
      <c r="J16" s="107"/>
    </row>
    <row r="17" spans="1:8" x14ac:dyDescent="0.55000000000000004">
      <c r="A17" s="2" t="s">
        <v>36</v>
      </c>
      <c r="C17" s="77" t="str">
        <f>IF(H14=0,"","("&amp;BAHTTEXT(H14)&amp;")")</f>
        <v/>
      </c>
      <c r="H17" s="2" t="s">
        <v>37</v>
      </c>
    </row>
  </sheetData>
  <mergeCells count="5">
    <mergeCell ref="A1:K1"/>
    <mergeCell ref="A2:K2"/>
    <mergeCell ref="A3:K3"/>
    <mergeCell ref="A4:K4"/>
    <mergeCell ref="I16:J16"/>
  </mergeCells>
  <pageMargins left="0.19685039370078741" right="0" top="0.59055118110236227" bottom="0.59055118110236227" header="0" footer="0"/>
  <pageSetup paperSize="9" scale="93" fitToHeight="0" orientation="landscape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D9" sqref="D9"/>
    </sheetView>
  </sheetViews>
  <sheetFormatPr defaultRowHeight="24" x14ac:dyDescent="0.55000000000000004"/>
  <cols>
    <col min="1" max="1" width="103.875" style="1" customWidth="1"/>
    <col min="2" max="16384" width="9" style="1"/>
  </cols>
  <sheetData>
    <row r="1" spans="1:1" ht="31.5" customHeight="1" x14ac:dyDescent="0.55000000000000004">
      <c r="A1" s="23" t="s">
        <v>51</v>
      </c>
    </row>
    <row r="2" spans="1:1" ht="58.5" customHeight="1" x14ac:dyDescent="0.55000000000000004">
      <c r="A2" s="55" t="s">
        <v>52</v>
      </c>
    </row>
    <row r="3" spans="1:1" ht="30.75" customHeight="1" x14ac:dyDescent="0.55000000000000004">
      <c r="A3" s="56" t="s">
        <v>63</v>
      </c>
    </row>
    <row r="4" spans="1:1" x14ac:dyDescent="0.55000000000000004">
      <c r="A4" s="24" t="s">
        <v>53</v>
      </c>
    </row>
    <row r="5" spans="1:1" x14ac:dyDescent="0.55000000000000004">
      <c r="A5" s="57" t="s">
        <v>54</v>
      </c>
    </row>
    <row r="6" spans="1:1" x14ac:dyDescent="0.55000000000000004">
      <c r="A6" s="58" t="s">
        <v>59</v>
      </c>
    </row>
    <row r="7" spans="1:1" x14ac:dyDescent="0.55000000000000004">
      <c r="A7" s="24" t="s">
        <v>58</v>
      </c>
    </row>
    <row r="8" spans="1:1" x14ac:dyDescent="0.55000000000000004">
      <c r="A8" s="24" t="s">
        <v>55</v>
      </c>
    </row>
    <row r="9" spans="1:1" x14ac:dyDescent="0.55000000000000004">
      <c r="A9" s="24" t="s">
        <v>56</v>
      </c>
    </row>
    <row r="10" spans="1:1" x14ac:dyDescent="0.55000000000000004">
      <c r="A10" s="24" t="s">
        <v>57</v>
      </c>
    </row>
    <row r="11" spans="1:1" x14ac:dyDescent="0.55000000000000004">
      <c r="A11" s="24" t="s">
        <v>61</v>
      </c>
    </row>
    <row r="12" spans="1:1" x14ac:dyDescent="0.55000000000000004">
      <c r="A12" s="24" t="s">
        <v>60</v>
      </c>
    </row>
    <row r="13" spans="1:1" x14ac:dyDescent="0.55000000000000004">
      <c r="A13" s="24" t="s">
        <v>62</v>
      </c>
    </row>
    <row r="14" spans="1:1" x14ac:dyDescent="0.55000000000000004">
      <c r="A14" s="24" t="s">
        <v>64</v>
      </c>
    </row>
    <row r="15" spans="1:1" x14ac:dyDescent="0.55000000000000004">
      <c r="A15" s="59"/>
    </row>
    <row r="16" spans="1:1" x14ac:dyDescent="0.55000000000000004">
      <c r="A16" s="60" t="s">
        <v>65</v>
      </c>
    </row>
    <row r="17" spans="1:1" x14ac:dyDescent="0.55000000000000004">
      <c r="A17" s="57" t="s">
        <v>66</v>
      </c>
    </row>
    <row r="18" spans="1:1" x14ac:dyDescent="0.55000000000000004">
      <c r="A18" s="24"/>
    </row>
    <row r="19" spans="1:1" x14ac:dyDescent="0.55000000000000004">
      <c r="A19" s="61" t="s">
        <v>67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1"/>
  <sheetViews>
    <sheetView workbookViewId="0">
      <selection activeCell="C17" sqref="C17"/>
    </sheetView>
  </sheetViews>
  <sheetFormatPr defaultRowHeight="24" x14ac:dyDescent="0.55000000000000004"/>
  <cols>
    <col min="1" max="1" width="5.5" style="1" customWidth="1"/>
    <col min="2" max="2" width="25.75" style="1" customWidth="1"/>
    <col min="3" max="3" width="14.75" style="1" customWidth="1"/>
    <col min="4" max="4" width="11.875" style="1" customWidth="1"/>
    <col min="5" max="5" width="8.25" style="1" customWidth="1"/>
    <col min="6" max="6" width="25" style="1" customWidth="1"/>
    <col min="7" max="7" width="7.5" style="1" customWidth="1"/>
    <col min="8" max="8" width="7.625" style="1" customWidth="1"/>
    <col min="9" max="9" width="9" style="1"/>
    <col min="10" max="10" width="7.75" style="1" customWidth="1"/>
    <col min="11" max="11" width="11.25" style="1" customWidth="1"/>
    <col min="12" max="12" width="33.75" style="1" customWidth="1"/>
    <col min="13" max="13" width="9" style="1" customWidth="1"/>
    <col min="14" max="16384" width="9" style="1"/>
  </cols>
  <sheetData>
    <row r="1" spans="1:13" ht="27.75" x14ac:dyDescent="0.6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39"/>
    </row>
    <row r="2" spans="1:13" ht="31.5" customHeight="1" x14ac:dyDescent="0.7">
      <c r="A2" s="100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9"/>
    </row>
    <row r="3" spans="1:13" ht="26.25" customHeight="1" x14ac:dyDescent="0.6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0"/>
    </row>
    <row r="4" spans="1:13" ht="23.25" customHeight="1" x14ac:dyDescent="0.55000000000000004">
      <c r="A4" s="88" t="s">
        <v>18</v>
      </c>
      <c r="B4" s="88" t="s">
        <v>19</v>
      </c>
      <c r="C4" s="88" t="s">
        <v>20</v>
      </c>
      <c r="D4" s="88" t="s">
        <v>21</v>
      </c>
      <c r="E4" s="88" t="s">
        <v>68</v>
      </c>
      <c r="F4" s="88"/>
      <c r="G4" s="103" t="s">
        <v>3</v>
      </c>
      <c r="H4" s="103"/>
      <c r="I4" s="103"/>
      <c r="J4" s="88" t="s">
        <v>40</v>
      </c>
      <c r="K4" s="88" t="s">
        <v>17</v>
      </c>
      <c r="L4" s="90" t="s">
        <v>77</v>
      </c>
      <c r="M4" s="41"/>
    </row>
    <row r="5" spans="1:13" ht="68.25" customHeight="1" x14ac:dyDescent="0.55000000000000004">
      <c r="A5" s="102"/>
      <c r="B5" s="102"/>
      <c r="C5" s="102"/>
      <c r="D5" s="102"/>
      <c r="E5" s="102"/>
      <c r="F5" s="102"/>
      <c r="G5" s="13" t="s">
        <v>7</v>
      </c>
      <c r="H5" s="13" t="s">
        <v>4</v>
      </c>
      <c r="I5" s="13" t="s">
        <v>5</v>
      </c>
      <c r="J5" s="89"/>
      <c r="K5" s="89"/>
      <c r="L5" s="91"/>
      <c r="M5" s="41"/>
    </row>
    <row r="6" spans="1:13" x14ac:dyDescent="0.55000000000000004">
      <c r="A6" s="37">
        <v>1</v>
      </c>
      <c r="B6" s="66" t="s">
        <v>72</v>
      </c>
      <c r="C6" s="66" t="s">
        <v>73</v>
      </c>
      <c r="D6" s="67" t="s">
        <v>74</v>
      </c>
      <c r="E6" s="68" t="s">
        <v>75</v>
      </c>
      <c r="F6" s="70" t="s">
        <v>76</v>
      </c>
      <c r="G6" s="66" t="s">
        <v>73</v>
      </c>
      <c r="H6" s="69"/>
      <c r="I6" s="43">
        <f>IF(H6=0.3,"1.00",IF(H6=1,"2.00",IF(H6=1.3,"3.00",IF(H6=2,"4.00",IF(H6=2.3,"5.00",IF(H6=3,"6.00",))))))</f>
        <v>0</v>
      </c>
      <c r="J6" s="33"/>
      <c r="K6" s="33">
        <f>+(I6*J6)</f>
        <v>0</v>
      </c>
      <c r="L6" s="91"/>
      <c r="M6" s="41"/>
    </row>
    <row r="7" spans="1:13" x14ac:dyDescent="0.55000000000000004">
      <c r="A7" s="7"/>
      <c r="B7" s="7"/>
      <c r="C7" s="7"/>
      <c r="D7" s="8"/>
      <c r="E7" s="10"/>
      <c r="F7" s="9"/>
      <c r="G7" s="37"/>
      <c r="H7" s="33"/>
      <c r="I7" s="43">
        <f t="shared" ref="I7:I13" si="0">IF(H7=0.4,"1.00",IF(H7=1,"2.00",IF(H7=1.4,"3.00",IF(H7=2,"4.00",IF(H7=2.4,"5.00",IF(H7=3,"6.00",))))))</f>
        <v>0</v>
      </c>
      <c r="J7" s="33"/>
      <c r="K7" s="33">
        <f t="shared" ref="K7:K13" si="1">+(I7*J7)</f>
        <v>0</v>
      </c>
      <c r="L7" s="91"/>
      <c r="M7" s="41"/>
    </row>
    <row r="8" spans="1:13" x14ac:dyDescent="0.55000000000000004">
      <c r="A8" s="7"/>
      <c r="B8" s="7"/>
      <c r="C8" s="7"/>
      <c r="D8" s="8"/>
      <c r="E8" s="10"/>
      <c r="F8" s="9"/>
      <c r="G8" s="37"/>
      <c r="H8" s="33"/>
      <c r="I8" s="43">
        <f t="shared" si="0"/>
        <v>0</v>
      </c>
      <c r="J8" s="33"/>
      <c r="K8" s="33">
        <f t="shared" si="1"/>
        <v>0</v>
      </c>
      <c r="L8" s="91"/>
      <c r="M8" s="41"/>
    </row>
    <row r="9" spans="1:13" x14ac:dyDescent="0.55000000000000004">
      <c r="A9" s="7"/>
      <c r="B9" s="7"/>
      <c r="C9" s="7"/>
      <c r="D9" s="8"/>
      <c r="E9" s="10"/>
      <c r="F9" s="9"/>
      <c r="G9" s="37"/>
      <c r="H9" s="33"/>
      <c r="I9" s="43">
        <f t="shared" si="0"/>
        <v>0</v>
      </c>
      <c r="J9" s="33"/>
      <c r="K9" s="33">
        <f t="shared" si="1"/>
        <v>0</v>
      </c>
      <c r="L9" s="91"/>
      <c r="M9" s="41"/>
    </row>
    <row r="10" spans="1:13" x14ac:dyDescent="0.55000000000000004">
      <c r="A10" s="7"/>
      <c r="B10" s="7"/>
      <c r="C10" s="7"/>
      <c r="D10" s="8"/>
      <c r="E10" s="10"/>
      <c r="F10" s="9"/>
      <c r="G10" s="37"/>
      <c r="H10" s="33"/>
      <c r="I10" s="43">
        <f t="shared" si="0"/>
        <v>0</v>
      </c>
      <c r="J10" s="33"/>
      <c r="K10" s="33">
        <f t="shared" si="1"/>
        <v>0</v>
      </c>
      <c r="L10" s="91"/>
      <c r="M10" s="41"/>
    </row>
    <row r="11" spans="1:13" x14ac:dyDescent="0.55000000000000004">
      <c r="A11" s="7"/>
      <c r="B11" s="7"/>
      <c r="C11" s="7"/>
      <c r="D11" s="8"/>
      <c r="E11" s="10"/>
      <c r="F11" s="9"/>
      <c r="G11" s="37"/>
      <c r="H11" s="33"/>
      <c r="I11" s="43">
        <f t="shared" si="0"/>
        <v>0</v>
      </c>
      <c r="J11" s="33"/>
      <c r="K11" s="33">
        <f t="shared" si="1"/>
        <v>0</v>
      </c>
      <c r="L11" s="91"/>
      <c r="M11" s="41"/>
    </row>
    <row r="12" spans="1:13" x14ac:dyDescent="0.55000000000000004">
      <c r="A12" s="7"/>
      <c r="B12" s="7"/>
      <c r="C12" s="7"/>
      <c r="D12" s="8"/>
      <c r="E12" s="10"/>
      <c r="F12" s="9"/>
      <c r="G12" s="37"/>
      <c r="H12" s="33"/>
      <c r="I12" s="43">
        <f t="shared" si="0"/>
        <v>0</v>
      </c>
      <c r="J12" s="33"/>
      <c r="K12" s="33">
        <f t="shared" si="1"/>
        <v>0</v>
      </c>
      <c r="L12" s="91"/>
      <c r="M12" s="41"/>
    </row>
    <row r="13" spans="1:13" x14ac:dyDescent="0.55000000000000004">
      <c r="A13" s="7"/>
      <c r="B13" s="7"/>
      <c r="C13" s="7"/>
      <c r="D13" s="8"/>
      <c r="E13" s="10"/>
      <c r="F13" s="9"/>
      <c r="G13" s="37"/>
      <c r="H13" s="33"/>
      <c r="I13" s="43">
        <f t="shared" si="0"/>
        <v>0</v>
      </c>
      <c r="J13" s="33"/>
      <c r="K13" s="33">
        <f t="shared" si="1"/>
        <v>0</v>
      </c>
      <c r="L13" s="91"/>
      <c r="M13" s="41"/>
    </row>
    <row r="14" spans="1:13" x14ac:dyDescent="0.55000000000000004">
      <c r="A14" s="7"/>
      <c r="B14" s="7"/>
      <c r="C14" s="7"/>
      <c r="D14" s="8"/>
      <c r="E14" s="10"/>
      <c r="F14" s="44" t="s">
        <v>24</v>
      </c>
      <c r="G14" s="45"/>
      <c r="H14" s="46"/>
      <c r="I14" s="46"/>
      <c r="J14" s="46">
        <f>SUBTOTAL(9,J6:J13)</f>
        <v>0</v>
      </c>
      <c r="K14" s="47">
        <f>SUBTOTAL(9,K6:K13)</f>
        <v>0</v>
      </c>
      <c r="L14" s="92"/>
      <c r="M14" s="41"/>
    </row>
    <row r="15" spans="1:13" x14ac:dyDescent="0.55000000000000004">
      <c r="A15" s="31" t="s">
        <v>6</v>
      </c>
      <c r="B15" s="2"/>
      <c r="C15" s="93" t="s">
        <v>10</v>
      </c>
      <c r="D15" s="94"/>
      <c r="E15" s="94"/>
      <c r="F15" s="15"/>
      <c r="G15" s="93" t="s">
        <v>11</v>
      </c>
      <c r="H15" s="94"/>
      <c r="I15" s="94"/>
      <c r="J15" s="94"/>
      <c r="K15" s="19"/>
      <c r="L15" s="23" t="s">
        <v>12</v>
      </c>
      <c r="M15" s="17"/>
    </row>
    <row r="16" spans="1:13" x14ac:dyDescent="0.55000000000000004">
      <c r="A16" s="32">
        <v>1</v>
      </c>
      <c r="B16" s="2" t="s">
        <v>8</v>
      </c>
      <c r="C16" s="3"/>
      <c r="D16" s="4"/>
      <c r="E16" s="4"/>
      <c r="F16" s="16"/>
      <c r="G16" s="3"/>
      <c r="H16" s="4"/>
      <c r="I16" s="4"/>
      <c r="J16" s="4"/>
      <c r="K16" s="16"/>
      <c r="L16" s="24"/>
      <c r="M16" s="4"/>
    </row>
    <row r="17" spans="1:14" x14ac:dyDescent="0.55000000000000004">
      <c r="A17" s="32">
        <v>2</v>
      </c>
      <c r="B17" s="2" t="s">
        <v>9</v>
      </c>
      <c r="C17" s="3"/>
      <c r="D17" s="4"/>
      <c r="E17" s="4"/>
      <c r="F17" s="16"/>
      <c r="G17" s="3"/>
      <c r="H17" s="4"/>
      <c r="I17" s="4"/>
      <c r="J17" s="4"/>
      <c r="K17" s="16"/>
      <c r="L17" s="24"/>
      <c r="M17" s="4"/>
    </row>
    <row r="18" spans="1:14" x14ac:dyDescent="0.55000000000000004">
      <c r="A18" s="3"/>
      <c r="C18" s="95" t="s">
        <v>44</v>
      </c>
      <c r="D18" s="96"/>
      <c r="E18" s="96"/>
      <c r="F18" s="16"/>
      <c r="G18" s="20" t="s">
        <v>48</v>
      </c>
      <c r="H18" s="21"/>
      <c r="I18" s="21"/>
      <c r="J18" s="22"/>
      <c r="K18" s="16"/>
      <c r="L18" s="25" t="s">
        <v>45</v>
      </c>
      <c r="M18" s="21"/>
    </row>
    <row r="19" spans="1:14" x14ac:dyDescent="0.55000000000000004">
      <c r="A19" s="3"/>
      <c r="B19" s="54" t="s">
        <v>46</v>
      </c>
      <c r="C19" s="97" t="str">
        <f>+B6</f>
        <v>ระบุชื่อ-สกุล ผู้สอน</v>
      </c>
      <c r="D19" s="98"/>
      <c r="E19" s="98"/>
      <c r="F19" s="16" t="s">
        <v>47</v>
      </c>
      <c r="G19" s="95" t="s">
        <v>13</v>
      </c>
      <c r="H19" s="96"/>
      <c r="I19" s="96"/>
      <c r="J19" s="96"/>
      <c r="K19" s="99"/>
      <c r="L19" s="26" t="s">
        <v>13</v>
      </c>
      <c r="M19" s="17"/>
      <c r="N19" s="14"/>
    </row>
    <row r="20" spans="1:14" x14ac:dyDescent="0.55000000000000004">
      <c r="A20" s="3"/>
      <c r="C20" s="84" t="s">
        <v>22</v>
      </c>
      <c r="D20" s="85"/>
      <c r="E20" s="85"/>
      <c r="F20" s="16"/>
      <c r="G20" s="20" t="s">
        <v>49</v>
      </c>
      <c r="H20" s="21"/>
      <c r="I20" s="21"/>
      <c r="J20" s="22"/>
      <c r="K20" s="16"/>
      <c r="L20" s="25" t="s">
        <v>15</v>
      </c>
      <c r="M20" s="21"/>
    </row>
    <row r="21" spans="1:14" x14ac:dyDescent="0.55000000000000004">
      <c r="A21" s="5"/>
      <c r="B21" s="6"/>
      <c r="C21" s="86" t="s">
        <v>14</v>
      </c>
      <c r="D21" s="87"/>
      <c r="E21" s="87"/>
      <c r="F21" s="18"/>
      <c r="G21" s="27" t="s">
        <v>50</v>
      </c>
      <c r="H21" s="28"/>
      <c r="I21" s="28"/>
      <c r="J21" s="29"/>
      <c r="K21" s="18"/>
      <c r="L21" s="30" t="s">
        <v>16</v>
      </c>
      <c r="M21" s="21"/>
    </row>
  </sheetData>
  <mergeCells count="19">
    <mergeCell ref="C20:E20"/>
    <mergeCell ref="G15:J15"/>
    <mergeCell ref="C21:E21"/>
    <mergeCell ref="A4:A5"/>
    <mergeCell ref="K4:K5"/>
    <mergeCell ref="E4:F5"/>
    <mergeCell ref="C15:E15"/>
    <mergeCell ref="J4:J5"/>
    <mergeCell ref="G4:I4"/>
    <mergeCell ref="D4:D5"/>
    <mergeCell ref="C4:C5"/>
    <mergeCell ref="B4:B5"/>
    <mergeCell ref="G19:K19"/>
    <mergeCell ref="A1:L1"/>
    <mergeCell ref="A2:L2"/>
    <mergeCell ref="A3:L3"/>
    <mergeCell ref="C18:E18"/>
    <mergeCell ref="C19:E19"/>
    <mergeCell ref="L4:L14"/>
  </mergeCells>
  <pageMargins left="0.39370078740157483" right="0.19685039370078741" top="0.78740157480314965" bottom="0.59055118110236227" header="0" footer="0"/>
  <pageSetup paperSize="9" scale="79" fitToHeight="0" orientation="landscape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workbookViewId="0">
      <selection activeCell="C17" sqref="C17"/>
    </sheetView>
  </sheetViews>
  <sheetFormatPr defaultRowHeight="24" x14ac:dyDescent="0.55000000000000004"/>
  <cols>
    <col min="1" max="1" width="6.5" style="1" customWidth="1"/>
    <col min="2" max="2" width="26.125" style="1" customWidth="1"/>
    <col min="3" max="3" width="15.375" style="1" customWidth="1"/>
    <col min="4" max="4" width="10.375" style="1" customWidth="1"/>
    <col min="5" max="5" width="9.875" style="1" customWidth="1"/>
    <col min="6" max="6" width="10.875" style="1" customWidth="1"/>
    <col min="7" max="7" width="11.125" style="1" customWidth="1"/>
    <col min="8" max="8" width="10.75" style="1" customWidth="1"/>
    <col min="9" max="9" width="12" style="1" customWidth="1"/>
    <col min="10" max="10" width="14" style="1" customWidth="1"/>
    <col min="11" max="11" width="18.125" style="1" customWidth="1"/>
    <col min="12" max="12" width="9" style="1" customWidth="1"/>
    <col min="13" max="16384" width="9" style="1"/>
  </cols>
  <sheetData>
    <row r="1" spans="1:13" ht="27.75" x14ac:dyDescent="0.65">
      <c r="A1" s="104" t="s">
        <v>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39"/>
      <c r="M1" s="2"/>
    </row>
    <row r="2" spans="1:13" ht="23.25" customHeight="1" x14ac:dyDescent="0.65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39"/>
      <c r="M2" s="2"/>
    </row>
    <row r="3" spans="1:13" ht="23.25" customHeight="1" x14ac:dyDescent="0.65">
      <c r="A3" s="105" t="s">
        <v>80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39"/>
      <c r="M3" s="2"/>
    </row>
    <row r="4" spans="1:13" ht="26.25" customHeight="1" x14ac:dyDescent="0.6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40"/>
      <c r="M4" s="2"/>
    </row>
    <row r="5" spans="1:13" s="48" customFormat="1" ht="97.5" customHeight="1" x14ac:dyDescent="0.2">
      <c r="A5" s="11" t="s">
        <v>29</v>
      </c>
      <c r="B5" s="11" t="s">
        <v>26</v>
      </c>
      <c r="C5" s="11" t="s">
        <v>28</v>
      </c>
      <c r="D5" s="11" t="s">
        <v>27</v>
      </c>
      <c r="E5" s="11" t="s">
        <v>30</v>
      </c>
      <c r="F5" s="11" t="s">
        <v>31</v>
      </c>
      <c r="G5" s="12" t="s">
        <v>32</v>
      </c>
      <c r="H5" s="12" t="s">
        <v>33</v>
      </c>
      <c r="I5" s="11" t="s">
        <v>42</v>
      </c>
      <c r="J5" s="11" t="s">
        <v>34</v>
      </c>
      <c r="K5" s="11" t="s">
        <v>35</v>
      </c>
      <c r="L5" s="41"/>
    </row>
    <row r="6" spans="1:13" x14ac:dyDescent="0.55000000000000004">
      <c r="A6" s="37">
        <f>+'คำอธิบายแผ่นที่ 1 กรอกข้อมูล'!A6</f>
        <v>1</v>
      </c>
      <c r="B6" s="71" t="str">
        <f>+'คำอธิบายแผ่นที่ 1 กรอกข้อมูล'!B6</f>
        <v>ระบุชื่อ-สกุล ผู้สอน</v>
      </c>
      <c r="C6" s="72" t="str">
        <f>+'คำอธิบายแผ่นที่ 1 กรอกข้อมูล'!C6</f>
        <v>ระบุ</v>
      </c>
      <c r="D6" s="73">
        <f>+'คำอธิบายแผ่นที่ 1 กรอกข้อมูล'!J14</f>
        <v>0</v>
      </c>
      <c r="E6" s="74"/>
      <c r="F6" s="75">
        <f>+'คำอธิบายแผ่นที่ 1 กรอกข้อมูล'!K14</f>
        <v>0</v>
      </c>
      <c r="G6" s="72">
        <v>0</v>
      </c>
      <c r="H6" s="71">
        <f>+F6-G6</f>
        <v>0</v>
      </c>
      <c r="I6" s="43"/>
      <c r="J6" s="76" t="s">
        <v>79</v>
      </c>
      <c r="K6" s="33"/>
      <c r="L6" s="41"/>
    </row>
    <row r="7" spans="1:13" x14ac:dyDescent="0.55000000000000004">
      <c r="A7" s="7"/>
      <c r="B7" s="7"/>
      <c r="C7" s="42"/>
      <c r="D7" s="38"/>
      <c r="E7" s="49"/>
      <c r="F7" s="9"/>
      <c r="G7" s="42"/>
      <c r="H7" s="33">
        <f t="shared" ref="H7:H10" si="0">+F7-G7</f>
        <v>0</v>
      </c>
      <c r="I7" s="43"/>
      <c r="J7" s="33"/>
      <c r="K7" s="33"/>
      <c r="L7" s="41"/>
    </row>
    <row r="8" spans="1:13" x14ac:dyDescent="0.55000000000000004">
      <c r="A8" s="7"/>
      <c r="B8" s="7"/>
      <c r="C8" s="42"/>
      <c r="D8" s="38"/>
      <c r="E8" s="49"/>
      <c r="F8" s="9"/>
      <c r="G8" s="42"/>
      <c r="H8" s="33">
        <f t="shared" si="0"/>
        <v>0</v>
      </c>
      <c r="I8" s="43"/>
      <c r="J8" s="33"/>
      <c r="K8" s="33"/>
      <c r="L8" s="41"/>
    </row>
    <row r="9" spans="1:13" x14ac:dyDescent="0.55000000000000004">
      <c r="A9" s="7"/>
      <c r="B9" s="7"/>
      <c r="C9" s="42"/>
      <c r="D9" s="38"/>
      <c r="E9" s="49"/>
      <c r="F9" s="9"/>
      <c r="G9" s="42"/>
      <c r="H9" s="33">
        <f t="shared" si="0"/>
        <v>0</v>
      </c>
      <c r="I9" s="43"/>
      <c r="J9" s="33"/>
      <c r="K9" s="33"/>
      <c r="L9" s="41"/>
    </row>
    <row r="10" spans="1:13" x14ac:dyDescent="0.55000000000000004">
      <c r="A10" s="7"/>
      <c r="B10" s="7"/>
      <c r="C10" s="42"/>
      <c r="D10" s="38"/>
      <c r="E10" s="49"/>
      <c r="F10" s="9"/>
      <c r="G10" s="42"/>
      <c r="H10" s="33">
        <f t="shared" si="0"/>
        <v>0</v>
      </c>
      <c r="I10" s="43"/>
      <c r="J10" s="33"/>
      <c r="K10" s="33"/>
      <c r="L10" s="41"/>
    </row>
    <row r="11" spans="1:13" x14ac:dyDescent="0.55000000000000004">
      <c r="A11" s="7"/>
      <c r="B11" s="7"/>
      <c r="C11" s="7"/>
      <c r="D11" s="8"/>
      <c r="E11" s="49"/>
      <c r="F11" s="9"/>
      <c r="G11" s="37"/>
      <c r="H11" s="33"/>
      <c r="I11" s="43"/>
      <c r="J11" s="33"/>
      <c r="K11" s="33"/>
      <c r="L11" s="41"/>
    </row>
    <row r="12" spans="1:13" x14ac:dyDescent="0.55000000000000004">
      <c r="A12" s="7"/>
      <c r="B12" s="7"/>
      <c r="C12" s="7"/>
      <c r="D12" s="8"/>
      <c r="E12" s="49"/>
      <c r="F12" s="9"/>
      <c r="G12" s="37"/>
      <c r="H12" s="33"/>
      <c r="I12" s="43"/>
      <c r="J12" s="33"/>
      <c r="K12" s="33"/>
      <c r="L12" s="41"/>
    </row>
    <row r="13" spans="1:13" x14ac:dyDescent="0.55000000000000004">
      <c r="A13" s="7"/>
      <c r="B13" s="7"/>
      <c r="C13" s="7"/>
      <c r="D13" s="8"/>
      <c r="E13" s="49"/>
      <c r="F13" s="9"/>
      <c r="G13" s="37"/>
      <c r="H13" s="33"/>
      <c r="I13" s="43"/>
      <c r="J13" s="33"/>
      <c r="K13" s="33"/>
      <c r="L13" s="41"/>
    </row>
    <row r="14" spans="1:13" x14ac:dyDescent="0.55000000000000004">
      <c r="A14" s="7"/>
      <c r="B14" s="7"/>
      <c r="C14" s="52" t="s">
        <v>24</v>
      </c>
      <c r="D14" s="47">
        <f>SUM(D6:D13)</f>
        <v>0</v>
      </c>
      <c r="E14" s="53"/>
      <c r="F14" s="51">
        <f>SUBTOTAL(9,F6:F13)</f>
        <v>0</v>
      </c>
      <c r="G14" s="51">
        <f t="shared" ref="G14:H14" si="1">SUBTOTAL(9,G6:G13)</f>
        <v>0</v>
      </c>
      <c r="H14" s="51">
        <f t="shared" si="1"/>
        <v>0</v>
      </c>
      <c r="I14" s="46"/>
      <c r="J14" s="47"/>
      <c r="K14" s="47"/>
      <c r="L14" s="41"/>
    </row>
    <row r="16" spans="1:13" x14ac:dyDescent="0.55000000000000004">
      <c r="I16" s="107" t="s">
        <v>82</v>
      </c>
      <c r="J16" s="107"/>
    </row>
    <row r="17" spans="1:8" x14ac:dyDescent="0.55000000000000004">
      <c r="A17" s="2" t="s">
        <v>36</v>
      </c>
      <c r="C17" s="77" t="str">
        <f>IF(H14=0,"","("&amp;BAHTTEXT(H14)&amp;")")</f>
        <v/>
      </c>
      <c r="H17" s="2" t="s">
        <v>37</v>
      </c>
    </row>
  </sheetData>
  <mergeCells count="5">
    <mergeCell ref="A3:K3"/>
    <mergeCell ref="A1:K1"/>
    <mergeCell ref="A2:K2"/>
    <mergeCell ref="A4:K4"/>
    <mergeCell ref="I16:J16"/>
  </mergeCells>
  <pageMargins left="0.19685039370078741" right="0" top="0.59055118110236227" bottom="0.59055118110236227" header="0" footer="0"/>
  <pageSetup paperSize="9" scale="93" fitToHeight="0" orientation="landscape" horizontalDpi="4294967295" verticalDpi="4294967295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J26" sqref="J26"/>
    </sheetView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1"/>
  <sheetViews>
    <sheetView topLeftCell="A4" workbookViewId="0">
      <selection activeCell="H6" sqref="H6"/>
    </sheetView>
  </sheetViews>
  <sheetFormatPr defaultRowHeight="24" x14ac:dyDescent="0.55000000000000004"/>
  <cols>
    <col min="1" max="1" width="5.5" style="1" customWidth="1"/>
    <col min="2" max="2" width="25.75" style="1" customWidth="1"/>
    <col min="3" max="3" width="14.75" style="1" customWidth="1"/>
    <col min="4" max="4" width="11.875" style="1" customWidth="1"/>
    <col min="5" max="5" width="8.25" style="1" customWidth="1"/>
    <col min="6" max="6" width="25" style="1" customWidth="1"/>
    <col min="7" max="7" width="7.5" style="1" customWidth="1"/>
    <col min="8" max="8" width="7.625" style="1" customWidth="1"/>
    <col min="9" max="9" width="9" style="1"/>
    <col min="10" max="10" width="7.75" style="1" customWidth="1"/>
    <col min="11" max="11" width="11.25" style="1" customWidth="1"/>
    <col min="12" max="12" width="33.75" style="1" customWidth="1"/>
    <col min="13" max="13" width="9" style="1" customWidth="1"/>
    <col min="14" max="16384" width="9" style="1"/>
  </cols>
  <sheetData>
    <row r="1" spans="1:13" ht="27.75" x14ac:dyDescent="0.6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39"/>
    </row>
    <row r="2" spans="1:13" ht="23.25" customHeight="1" x14ac:dyDescent="0.6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9"/>
    </row>
    <row r="3" spans="1:13" ht="26.25" customHeight="1" x14ac:dyDescent="0.6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0"/>
    </row>
    <row r="4" spans="1:13" ht="23.25" customHeight="1" x14ac:dyDescent="0.55000000000000004">
      <c r="A4" s="88" t="s">
        <v>18</v>
      </c>
      <c r="B4" s="88" t="s">
        <v>19</v>
      </c>
      <c r="C4" s="88" t="s">
        <v>20</v>
      </c>
      <c r="D4" s="88" t="s">
        <v>21</v>
      </c>
      <c r="E4" s="88" t="s">
        <v>68</v>
      </c>
      <c r="F4" s="88"/>
      <c r="G4" s="103" t="s">
        <v>3</v>
      </c>
      <c r="H4" s="103"/>
      <c r="I4" s="103"/>
      <c r="J4" s="88" t="s">
        <v>40</v>
      </c>
      <c r="K4" s="88" t="s">
        <v>17</v>
      </c>
      <c r="L4" s="90" t="s">
        <v>23</v>
      </c>
      <c r="M4" s="41"/>
    </row>
    <row r="5" spans="1:13" ht="68.25" customHeight="1" x14ac:dyDescent="0.55000000000000004">
      <c r="A5" s="102"/>
      <c r="B5" s="102"/>
      <c r="C5" s="102"/>
      <c r="D5" s="102"/>
      <c r="E5" s="102"/>
      <c r="F5" s="102"/>
      <c r="G5" s="13" t="s">
        <v>7</v>
      </c>
      <c r="H5" s="13" t="s">
        <v>4</v>
      </c>
      <c r="I5" s="13" t="s">
        <v>5</v>
      </c>
      <c r="J5" s="89"/>
      <c r="K5" s="89"/>
      <c r="L5" s="91"/>
      <c r="M5" s="41"/>
    </row>
    <row r="6" spans="1:13" x14ac:dyDescent="0.55000000000000004">
      <c r="A6" s="37">
        <v>1</v>
      </c>
      <c r="B6" s="7" t="s">
        <v>69</v>
      </c>
      <c r="C6" s="7" t="s">
        <v>41</v>
      </c>
      <c r="D6" s="8">
        <v>22628</v>
      </c>
      <c r="E6" s="10" t="s">
        <v>70</v>
      </c>
      <c r="F6" s="9" t="s">
        <v>71</v>
      </c>
      <c r="G6" s="37" t="s">
        <v>43</v>
      </c>
      <c r="H6" s="33">
        <v>2.2999999999999998</v>
      </c>
      <c r="I6" s="43" t="str">
        <f>IF(H6=0.3,"1.00",IF(H6=1,"2.00",IF(H6=1.3,"3.00",IF(H6=2,"4.00",IF(H6=2.3,"5.00",IF(H6=3,"6.00",))))))</f>
        <v>5.00</v>
      </c>
      <c r="J6" s="33">
        <v>193</v>
      </c>
      <c r="K6" s="33">
        <f>+(I6*J6)</f>
        <v>965</v>
      </c>
      <c r="L6" s="91"/>
      <c r="M6" s="41"/>
    </row>
    <row r="7" spans="1:13" x14ac:dyDescent="0.55000000000000004">
      <c r="A7" s="7"/>
      <c r="B7" s="7"/>
      <c r="C7" s="7"/>
      <c r="D7" s="8"/>
      <c r="E7" s="10"/>
      <c r="F7" s="9"/>
      <c r="G7" s="37"/>
      <c r="H7" s="33"/>
      <c r="I7" s="43">
        <f t="shared" ref="I7:I13" si="0">IF(H7=0.4,"1.00",IF(H7=1,"2.00",IF(H7=1.4,"3.00",IF(H7=2,"4.00",IF(H7=2.4,"5.00",IF(H7=3,"6.00",))))))</f>
        <v>0</v>
      </c>
      <c r="J7" s="33"/>
      <c r="K7" s="33">
        <f t="shared" ref="K7:K13" si="1">+(I7*J7)</f>
        <v>0</v>
      </c>
      <c r="L7" s="91"/>
      <c r="M7" s="41"/>
    </row>
    <row r="8" spans="1:13" x14ac:dyDescent="0.55000000000000004">
      <c r="A8" s="7"/>
      <c r="B8" s="7"/>
      <c r="C8" s="7"/>
      <c r="D8" s="8"/>
      <c r="E8" s="10"/>
      <c r="F8" s="9"/>
      <c r="G8" s="37"/>
      <c r="H8" s="33"/>
      <c r="I8" s="43">
        <f t="shared" si="0"/>
        <v>0</v>
      </c>
      <c r="J8" s="33"/>
      <c r="K8" s="33">
        <f t="shared" si="1"/>
        <v>0</v>
      </c>
      <c r="L8" s="91"/>
      <c r="M8" s="41"/>
    </row>
    <row r="9" spans="1:13" x14ac:dyDescent="0.55000000000000004">
      <c r="A9" s="7"/>
      <c r="B9" s="7"/>
      <c r="C9" s="7"/>
      <c r="D9" s="8"/>
      <c r="E9" s="10"/>
      <c r="F9" s="9"/>
      <c r="G9" s="37"/>
      <c r="H9" s="33"/>
      <c r="I9" s="43">
        <f t="shared" si="0"/>
        <v>0</v>
      </c>
      <c r="J9" s="33"/>
      <c r="K9" s="33">
        <f t="shared" si="1"/>
        <v>0</v>
      </c>
      <c r="L9" s="91"/>
      <c r="M9" s="41"/>
    </row>
    <row r="10" spans="1:13" x14ac:dyDescent="0.55000000000000004">
      <c r="A10" s="7"/>
      <c r="B10" s="7"/>
      <c r="C10" s="7"/>
      <c r="D10" s="8"/>
      <c r="E10" s="10"/>
      <c r="F10" s="9"/>
      <c r="G10" s="37"/>
      <c r="H10" s="33"/>
      <c r="I10" s="43">
        <f t="shared" si="0"/>
        <v>0</v>
      </c>
      <c r="J10" s="33"/>
      <c r="K10" s="33">
        <f t="shared" si="1"/>
        <v>0</v>
      </c>
      <c r="L10" s="91"/>
      <c r="M10" s="41"/>
    </row>
    <row r="11" spans="1:13" x14ac:dyDescent="0.55000000000000004">
      <c r="A11" s="7"/>
      <c r="B11" s="7"/>
      <c r="C11" s="7"/>
      <c r="D11" s="8"/>
      <c r="E11" s="10"/>
      <c r="F11" s="9"/>
      <c r="G11" s="37"/>
      <c r="H11" s="33"/>
      <c r="I11" s="43">
        <f t="shared" si="0"/>
        <v>0</v>
      </c>
      <c r="J11" s="33"/>
      <c r="K11" s="33">
        <f t="shared" si="1"/>
        <v>0</v>
      </c>
      <c r="L11" s="91"/>
      <c r="M11" s="41"/>
    </row>
    <row r="12" spans="1:13" x14ac:dyDescent="0.55000000000000004">
      <c r="A12" s="7"/>
      <c r="B12" s="7"/>
      <c r="C12" s="7"/>
      <c r="D12" s="8"/>
      <c r="E12" s="10"/>
      <c r="F12" s="9"/>
      <c r="G12" s="37"/>
      <c r="H12" s="33"/>
      <c r="I12" s="43">
        <f t="shared" si="0"/>
        <v>0</v>
      </c>
      <c r="J12" s="33"/>
      <c r="K12" s="33">
        <f t="shared" si="1"/>
        <v>0</v>
      </c>
      <c r="L12" s="91"/>
      <c r="M12" s="41"/>
    </row>
    <row r="13" spans="1:13" x14ac:dyDescent="0.55000000000000004">
      <c r="A13" s="7"/>
      <c r="B13" s="7"/>
      <c r="C13" s="7"/>
      <c r="D13" s="8"/>
      <c r="E13" s="10"/>
      <c r="F13" s="9"/>
      <c r="G13" s="37"/>
      <c r="H13" s="33"/>
      <c r="I13" s="43">
        <f t="shared" si="0"/>
        <v>0</v>
      </c>
      <c r="J13" s="33"/>
      <c r="K13" s="33">
        <f t="shared" si="1"/>
        <v>0</v>
      </c>
      <c r="L13" s="91"/>
      <c r="M13" s="41"/>
    </row>
    <row r="14" spans="1:13" x14ac:dyDescent="0.55000000000000004">
      <c r="A14" s="7"/>
      <c r="B14" s="7"/>
      <c r="C14" s="7"/>
      <c r="D14" s="8"/>
      <c r="E14" s="10"/>
      <c r="F14" s="44" t="s">
        <v>24</v>
      </c>
      <c r="G14" s="45"/>
      <c r="H14" s="46"/>
      <c r="I14" s="46"/>
      <c r="J14" s="46">
        <f>SUBTOTAL(9,J6:J13)</f>
        <v>193</v>
      </c>
      <c r="K14" s="47">
        <f>SUBTOTAL(9,K6:K13)</f>
        <v>965</v>
      </c>
      <c r="L14" s="92"/>
      <c r="M14" s="41"/>
    </row>
    <row r="15" spans="1:13" x14ac:dyDescent="0.55000000000000004">
      <c r="A15" s="31" t="s">
        <v>6</v>
      </c>
      <c r="B15" s="2"/>
      <c r="C15" s="93" t="s">
        <v>10</v>
      </c>
      <c r="D15" s="94"/>
      <c r="E15" s="94"/>
      <c r="F15" s="15"/>
      <c r="G15" s="93" t="s">
        <v>11</v>
      </c>
      <c r="H15" s="94"/>
      <c r="I15" s="94"/>
      <c r="J15" s="94"/>
      <c r="K15" s="19"/>
      <c r="L15" s="23" t="s">
        <v>12</v>
      </c>
      <c r="M15" s="34"/>
    </row>
    <row r="16" spans="1:13" x14ac:dyDescent="0.55000000000000004">
      <c r="A16" s="32">
        <v>1</v>
      </c>
      <c r="B16" s="2" t="s">
        <v>8</v>
      </c>
      <c r="C16" s="3"/>
      <c r="D16" s="4"/>
      <c r="E16" s="4"/>
      <c r="F16" s="16"/>
      <c r="G16" s="3"/>
      <c r="H16" s="4"/>
      <c r="I16" s="4"/>
      <c r="J16" s="4"/>
      <c r="K16" s="16"/>
      <c r="L16" s="24"/>
      <c r="M16" s="4"/>
    </row>
    <row r="17" spans="1:14" x14ac:dyDescent="0.55000000000000004">
      <c r="A17" s="32">
        <v>2</v>
      </c>
      <c r="B17" s="2" t="s">
        <v>9</v>
      </c>
      <c r="C17" s="3"/>
      <c r="D17" s="4"/>
      <c r="E17" s="4"/>
      <c r="F17" s="16"/>
      <c r="G17" s="3"/>
      <c r="H17" s="4"/>
      <c r="I17" s="4"/>
      <c r="J17" s="4"/>
      <c r="K17" s="16"/>
      <c r="L17" s="24"/>
      <c r="M17" s="4"/>
    </row>
    <row r="18" spans="1:14" x14ac:dyDescent="0.55000000000000004">
      <c r="A18" s="3"/>
      <c r="C18" s="95" t="s">
        <v>44</v>
      </c>
      <c r="D18" s="96"/>
      <c r="E18" s="96"/>
      <c r="F18" s="16"/>
      <c r="G18" s="20" t="s">
        <v>48</v>
      </c>
      <c r="H18" s="21"/>
      <c r="I18" s="21"/>
      <c r="J18" s="22"/>
      <c r="K18" s="16"/>
      <c r="L18" s="25" t="s">
        <v>45</v>
      </c>
      <c r="M18" s="21"/>
    </row>
    <row r="19" spans="1:14" x14ac:dyDescent="0.55000000000000004">
      <c r="A19" s="3"/>
      <c r="B19" s="54" t="s">
        <v>46</v>
      </c>
      <c r="C19" s="108" t="str">
        <f>+B6</f>
        <v>นายศรุต จุ๋ยมณี</v>
      </c>
      <c r="D19" s="109"/>
      <c r="E19" s="109"/>
      <c r="F19" s="16" t="s">
        <v>47</v>
      </c>
      <c r="G19" s="95" t="s">
        <v>13</v>
      </c>
      <c r="H19" s="96"/>
      <c r="I19" s="96"/>
      <c r="J19" s="96"/>
      <c r="K19" s="99"/>
      <c r="L19" s="26" t="s">
        <v>13</v>
      </c>
      <c r="M19" s="34"/>
      <c r="N19" s="14"/>
    </row>
    <row r="20" spans="1:14" x14ac:dyDescent="0.55000000000000004">
      <c r="A20" s="3"/>
      <c r="C20" s="84" t="s">
        <v>22</v>
      </c>
      <c r="D20" s="85"/>
      <c r="E20" s="85"/>
      <c r="F20" s="16"/>
      <c r="G20" s="20" t="s">
        <v>49</v>
      </c>
      <c r="H20" s="21"/>
      <c r="I20" s="21"/>
      <c r="J20" s="22"/>
      <c r="K20" s="16"/>
      <c r="L20" s="25" t="s">
        <v>15</v>
      </c>
      <c r="M20" s="21"/>
    </row>
    <row r="21" spans="1:14" x14ac:dyDescent="0.55000000000000004">
      <c r="A21" s="5"/>
      <c r="B21" s="6"/>
      <c r="C21" s="86" t="s">
        <v>14</v>
      </c>
      <c r="D21" s="87"/>
      <c r="E21" s="87"/>
      <c r="F21" s="18"/>
      <c r="G21" s="27" t="s">
        <v>50</v>
      </c>
      <c r="H21" s="28"/>
      <c r="I21" s="28"/>
      <c r="J21" s="29"/>
      <c r="K21" s="18"/>
      <c r="L21" s="30" t="s">
        <v>16</v>
      </c>
      <c r="M21" s="21"/>
    </row>
  </sheetData>
  <mergeCells count="19">
    <mergeCell ref="A1:L1"/>
    <mergeCell ref="A2:L2"/>
    <mergeCell ref="A3:L3"/>
    <mergeCell ref="A4:A5"/>
    <mergeCell ref="B4:B5"/>
    <mergeCell ref="C4:C5"/>
    <mergeCell ref="D4:D5"/>
    <mergeCell ref="E4:F5"/>
    <mergeCell ref="G4:I4"/>
    <mergeCell ref="J4:J5"/>
    <mergeCell ref="C20:E20"/>
    <mergeCell ref="C21:E21"/>
    <mergeCell ref="K4:K5"/>
    <mergeCell ref="L4:L14"/>
    <mergeCell ref="C15:E15"/>
    <mergeCell ref="G15:J15"/>
    <mergeCell ref="C18:E18"/>
    <mergeCell ref="C19:E19"/>
    <mergeCell ref="G19:K19"/>
  </mergeCells>
  <pageMargins left="0.39370078740157483" right="0.19685039370078741" top="0.78740157480314965" bottom="0.59055118110236227" header="0" footer="0"/>
  <pageSetup paperSize="9" scale="79" fitToHeight="0" orientation="landscape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workbookViewId="0">
      <selection activeCell="N6" sqref="N6"/>
    </sheetView>
  </sheetViews>
  <sheetFormatPr defaultRowHeight="24" x14ac:dyDescent="0.55000000000000004"/>
  <cols>
    <col min="1" max="1" width="6.5" style="1" customWidth="1"/>
    <col min="2" max="2" width="26.125" style="1" customWidth="1"/>
    <col min="3" max="3" width="15.375" style="1" customWidth="1"/>
    <col min="4" max="4" width="10.375" style="1" customWidth="1"/>
    <col min="5" max="5" width="9.875" style="1" customWidth="1"/>
    <col min="6" max="6" width="10.875" style="1" customWidth="1"/>
    <col min="7" max="7" width="11.125" style="1" customWidth="1"/>
    <col min="8" max="8" width="10.75" style="1" customWidth="1"/>
    <col min="9" max="9" width="12" style="1" customWidth="1"/>
    <col min="10" max="10" width="14" style="1" customWidth="1"/>
    <col min="11" max="11" width="18.125" style="1" customWidth="1"/>
    <col min="12" max="12" width="9" style="1" customWidth="1"/>
    <col min="13" max="16384" width="9" style="1"/>
  </cols>
  <sheetData>
    <row r="1" spans="1:13" ht="27.75" x14ac:dyDescent="0.65">
      <c r="A1" s="104" t="s">
        <v>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39"/>
      <c r="M1" s="2"/>
    </row>
    <row r="2" spans="1:13" ht="23.25" customHeight="1" x14ac:dyDescent="0.65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39"/>
      <c r="M2" s="2"/>
    </row>
    <row r="3" spans="1:13" ht="23.25" customHeight="1" x14ac:dyDescent="0.65">
      <c r="A3" s="105" t="s">
        <v>81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39"/>
      <c r="M3" s="2"/>
    </row>
    <row r="4" spans="1:13" ht="26.25" customHeight="1" x14ac:dyDescent="0.6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40"/>
      <c r="M4" s="2"/>
    </row>
    <row r="5" spans="1:13" s="48" customFormat="1" ht="97.5" customHeight="1" x14ac:dyDescent="0.2">
      <c r="A5" s="35" t="s">
        <v>29</v>
      </c>
      <c r="B5" s="35" t="s">
        <v>26</v>
      </c>
      <c r="C5" s="35" t="s">
        <v>28</v>
      </c>
      <c r="D5" s="35" t="s">
        <v>27</v>
      </c>
      <c r="E5" s="35" t="s">
        <v>30</v>
      </c>
      <c r="F5" s="35" t="s">
        <v>31</v>
      </c>
      <c r="G5" s="36" t="s">
        <v>32</v>
      </c>
      <c r="H5" s="36" t="s">
        <v>33</v>
      </c>
      <c r="I5" s="35" t="s">
        <v>42</v>
      </c>
      <c r="J5" s="35" t="s">
        <v>34</v>
      </c>
      <c r="K5" s="35" t="s">
        <v>35</v>
      </c>
      <c r="L5" s="41"/>
    </row>
    <row r="6" spans="1:13" x14ac:dyDescent="0.55000000000000004">
      <c r="A6" s="37">
        <f>+'ตัวอย่าง แผ่นที่ 1 กรอกข้อมูล'!A6</f>
        <v>1</v>
      </c>
      <c r="B6" s="7" t="str">
        <f>+'ตัวอย่าง แผ่นที่ 1 กรอกข้อมูล'!B6</f>
        <v>นายศรุต จุ๋ยมณี</v>
      </c>
      <c r="C6" s="42" t="str">
        <f>+'ตัวอย่าง แผ่นที่ 1 กรอกข้อมูล'!C6</f>
        <v>อาจารย์</v>
      </c>
      <c r="D6" s="38">
        <f>+'ตัวอย่าง แผ่นที่ 1 กรอกข้อมูล'!J14</f>
        <v>193</v>
      </c>
      <c r="E6" s="49"/>
      <c r="F6" s="50">
        <f>+'ตัวอย่าง แผ่นที่ 1 กรอกข้อมูล'!K14</f>
        <v>965</v>
      </c>
      <c r="G6" s="42">
        <v>0</v>
      </c>
      <c r="H6" s="33">
        <f>+F6-G6</f>
        <v>965</v>
      </c>
      <c r="I6" s="43"/>
      <c r="J6" s="33"/>
      <c r="K6" s="33"/>
      <c r="L6" s="41"/>
    </row>
    <row r="7" spans="1:13" x14ac:dyDescent="0.55000000000000004">
      <c r="A7" s="7"/>
      <c r="B7" s="7"/>
      <c r="C7" s="42"/>
      <c r="D7" s="38"/>
      <c r="E7" s="49"/>
      <c r="F7" s="9"/>
      <c r="G7" s="42"/>
      <c r="H7" s="33">
        <f t="shared" ref="H7:H10" si="0">+F7-G7</f>
        <v>0</v>
      </c>
      <c r="I7" s="43"/>
      <c r="J7" s="33"/>
      <c r="K7" s="33"/>
      <c r="L7" s="41"/>
    </row>
    <row r="8" spans="1:13" x14ac:dyDescent="0.55000000000000004">
      <c r="A8" s="7"/>
      <c r="B8" s="7"/>
      <c r="C8" s="42"/>
      <c r="D8" s="38"/>
      <c r="E8" s="49"/>
      <c r="F8" s="9"/>
      <c r="G8" s="42"/>
      <c r="H8" s="33">
        <f t="shared" si="0"/>
        <v>0</v>
      </c>
      <c r="I8" s="43"/>
      <c r="J8" s="33"/>
      <c r="K8" s="33"/>
      <c r="L8" s="41"/>
    </row>
    <row r="9" spans="1:13" x14ac:dyDescent="0.55000000000000004">
      <c r="A9" s="7"/>
      <c r="B9" s="7"/>
      <c r="C9" s="42"/>
      <c r="D9" s="38"/>
      <c r="E9" s="49"/>
      <c r="F9" s="9"/>
      <c r="G9" s="42"/>
      <c r="H9" s="33">
        <f t="shared" si="0"/>
        <v>0</v>
      </c>
      <c r="I9" s="43"/>
      <c r="J9" s="33"/>
      <c r="K9" s="33"/>
      <c r="L9" s="41"/>
    </row>
    <row r="10" spans="1:13" x14ac:dyDescent="0.55000000000000004">
      <c r="A10" s="7"/>
      <c r="B10" s="7"/>
      <c r="C10" s="42"/>
      <c r="D10" s="38"/>
      <c r="E10" s="49"/>
      <c r="F10" s="9"/>
      <c r="G10" s="42"/>
      <c r="H10" s="33">
        <f t="shared" si="0"/>
        <v>0</v>
      </c>
      <c r="I10" s="43"/>
      <c r="J10" s="33"/>
      <c r="K10" s="33"/>
      <c r="L10" s="41"/>
    </row>
    <row r="11" spans="1:13" x14ac:dyDescent="0.55000000000000004">
      <c r="A11" s="7"/>
      <c r="B11" s="7"/>
      <c r="C11" s="7"/>
      <c r="D11" s="8"/>
      <c r="E11" s="49"/>
      <c r="F11" s="9"/>
      <c r="G11" s="37"/>
      <c r="H11" s="33"/>
      <c r="I11" s="43"/>
      <c r="J11" s="33"/>
      <c r="K11" s="33"/>
      <c r="L11" s="41"/>
    </row>
    <row r="12" spans="1:13" x14ac:dyDescent="0.55000000000000004">
      <c r="A12" s="7"/>
      <c r="B12" s="7"/>
      <c r="C12" s="7"/>
      <c r="D12" s="8"/>
      <c r="E12" s="49"/>
      <c r="F12" s="9"/>
      <c r="G12" s="37"/>
      <c r="H12" s="33"/>
      <c r="I12" s="43"/>
      <c r="J12" s="33"/>
      <c r="K12" s="33"/>
      <c r="L12" s="41"/>
    </row>
    <row r="13" spans="1:13" x14ac:dyDescent="0.55000000000000004">
      <c r="A13" s="7"/>
      <c r="B13" s="7"/>
      <c r="C13" s="7"/>
      <c r="D13" s="8"/>
      <c r="E13" s="49"/>
      <c r="F13" s="9"/>
      <c r="G13" s="37"/>
      <c r="H13" s="33"/>
      <c r="I13" s="43"/>
      <c r="J13" s="33"/>
      <c r="K13" s="33"/>
      <c r="L13" s="41"/>
    </row>
    <row r="14" spans="1:13" x14ac:dyDescent="0.55000000000000004">
      <c r="A14" s="7"/>
      <c r="B14" s="7"/>
      <c r="C14" s="52" t="s">
        <v>24</v>
      </c>
      <c r="D14" s="47">
        <f>SUM(D6:D13)</f>
        <v>193</v>
      </c>
      <c r="E14" s="53"/>
      <c r="F14" s="51">
        <f>SUBTOTAL(9,F6:F13)</f>
        <v>965</v>
      </c>
      <c r="G14" s="51">
        <f t="shared" ref="G14:H14" si="1">SUBTOTAL(9,G6:G13)</f>
        <v>0</v>
      </c>
      <c r="H14" s="51">
        <f t="shared" si="1"/>
        <v>965</v>
      </c>
      <c r="I14" s="46"/>
      <c r="J14" s="47"/>
      <c r="K14" s="47"/>
      <c r="L14" s="41"/>
    </row>
    <row r="17" spans="1:8" x14ac:dyDescent="0.55000000000000004">
      <c r="A17" s="2" t="s">
        <v>36</v>
      </c>
      <c r="C17" s="2" t="str">
        <f>IF(H14=0,"","("&amp;BAHTTEXT(H14)&amp;")")</f>
        <v>(เก้าร้อยหกสิบห้าบาทถ้วน)</v>
      </c>
      <c r="H17" s="2" t="s">
        <v>37</v>
      </c>
    </row>
  </sheetData>
  <mergeCells count="4">
    <mergeCell ref="A1:K1"/>
    <mergeCell ref="A2:K2"/>
    <mergeCell ref="A3:K3"/>
    <mergeCell ref="A4:K4"/>
  </mergeCells>
  <pageMargins left="0.19685039370078741" right="0" top="0.59055118110236227" bottom="0.59055118110236227" header="0" footer="0"/>
  <pageSetup paperSize="9" scale="93" fitToHeight="0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ฟอร์ม แผ่นที่ 1 กรอกข้อมู </vt:lpstr>
      <vt:lpstr>แผ่นที่ 2 สรุป (Link อัตโนม </vt:lpstr>
      <vt:lpstr>คำอธิบาย</vt:lpstr>
      <vt:lpstr>คำอธิบายแผ่นที่ 1 กรอกข้อมูล</vt:lpstr>
      <vt:lpstr>แผ่นที่ 2 สรุป (Link อัตโนมัติ)</vt:lpstr>
      <vt:lpstr>ตัวอย่างการกรอกข้อมูล</vt:lpstr>
      <vt:lpstr>ตัวอย่าง แผ่นที่ 1 กรอกข้อมูล</vt:lpstr>
      <vt:lpstr>ตัวอย่าง แผ่นที่ 2 สรุป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2019-01-16T10:50:23Z</cp:lastPrinted>
  <dcterms:created xsi:type="dcterms:W3CDTF">2019-01-16T04:22:11Z</dcterms:created>
  <dcterms:modified xsi:type="dcterms:W3CDTF">2019-10-17T08:42:33Z</dcterms:modified>
</cp:coreProperties>
</file>